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401" windowWidth="8400" windowHeight="8760" tabRatio="736" activeTab="7"/>
  </bookViews>
  <sheets>
    <sheet name="Coloma" sheetId="1" r:id="rId1"/>
    <sheet name="Hancock" sheetId="2" r:id="rId2"/>
    <sheet name="Pine River" sheetId="3" r:id="rId3"/>
    <sheet name="Plainfield" sheetId="4" r:id="rId4"/>
    <sheet name="Poy Sippi" sheetId="5" r:id="rId5"/>
    <sheet name="Redgranite" sheetId="6" r:id="rId6"/>
    <sheet name="Wautoma" sheetId="7" r:id="rId7"/>
    <sheet name="Wild Rose" sheetId="8" r:id="rId8"/>
  </sheets>
  <definedNames/>
  <calcPr fullCalcOnLoad="1"/>
</workbook>
</file>

<file path=xl/sharedStrings.xml><?xml version="1.0" encoding="utf-8"?>
<sst xmlns="http://schemas.openxmlformats.org/spreadsheetml/2006/main" count="1149" uniqueCount="257">
  <si>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</si>
  <si>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</si>
  <si>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</si>
  <si>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</si>
  <si>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</si>
  <si>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</si>
  <si>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</si>
  <si>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</si>
  <si>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</si>
  <si>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</si>
  <si>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</si>
  <si>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</si>
  <si>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</si>
  <si>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</si>
  <si>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</si>
  <si>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</si>
  <si>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</si>
  <si>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</si>
  <si>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</si>
  <si>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</si>
  <si>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</si>
  <si>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</si>
  <si>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</si>
  <si>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</si>
  <si>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FDI-FDL</t>
  </si>
  <si>
    <t>FDT-FRNDSP</t>
  </si>
  <si>
    <t>GLI-BERLIN</t>
  </si>
  <si>
    <t>GLI-MARKSN</t>
  </si>
  <si>
    <t>GLI-PRINCT</t>
  </si>
  <si>
    <t>GLT-PRNCTN</t>
  </si>
  <si>
    <t>MQI-MONTLL</t>
  </si>
  <si>
    <t>MQT-NESHKR</t>
  </si>
  <si>
    <t>MQT-SPRNGF</t>
  </si>
  <si>
    <t>UNKNOWN</t>
  </si>
  <si>
    <t>WAI-HANCCK</t>
  </si>
  <si>
    <t>WAI-LOHRVL</t>
  </si>
  <si>
    <t>WAI-PLNFLD</t>
  </si>
  <si>
    <t>WAI-REDGNT</t>
  </si>
  <si>
    <t>WAI-WAUTOM</t>
  </si>
  <si>
    <t>WAI-WILDRS</t>
  </si>
  <si>
    <t>WAT-BLMFLD</t>
  </si>
  <si>
    <t>WAT-COLOMA</t>
  </si>
  <si>
    <t>WAT-DAKOTA</t>
  </si>
  <si>
    <t>WAT-DEERFD</t>
  </si>
  <si>
    <t>WAT-LEON</t>
  </si>
  <si>
    <t>WAT-MARION</t>
  </si>
  <si>
    <t>WAT-MTMOR</t>
  </si>
  <si>
    <t>WAT-OASIS</t>
  </si>
  <si>
    <t>WAT-PLNFLD</t>
  </si>
  <si>
    <t>WAT-POYSIP</t>
  </si>
  <si>
    <t>WAT-RCHFD</t>
  </si>
  <si>
    <t>WAT-ROSE</t>
  </si>
  <si>
    <t>WAT-SAXEVL</t>
  </si>
  <si>
    <t>WAT-SPRNWT</t>
  </si>
  <si>
    <t>WAT-WARREN</t>
  </si>
  <si>
    <t>WAT-WAUTMA</t>
  </si>
  <si>
    <t>WNI-MENASH</t>
  </si>
  <si>
    <t>WNI-NEENAH</t>
  </si>
  <si>
    <t>WNI-OSH-C</t>
  </si>
  <si>
    <t>WNI-OSH-E</t>
  </si>
  <si>
    <t>WNI-OSH-S</t>
  </si>
  <si>
    <t>WNI-OSH-W</t>
  </si>
  <si>
    <t>WNI-WINNCN</t>
  </si>
  <si>
    <t>WNT-ALGOMA</t>
  </si>
  <si>
    <t>WNT-MEN-E</t>
  </si>
  <si>
    <t>WNT-NEENAH</t>
  </si>
  <si>
    <t>WNT-NEPSKN</t>
  </si>
  <si>
    <t>WNT-OSHKSH</t>
  </si>
  <si>
    <t>WNT-RUSHFD</t>
  </si>
  <si>
    <t>X-CA-LIB</t>
  </si>
  <si>
    <t>X-CO-NOLIB</t>
  </si>
  <si>
    <t>X-CO-PORT</t>
  </si>
  <si>
    <t>X-DO-NOLIB</t>
  </si>
  <si>
    <t>X-OTHER-WI</t>
  </si>
  <si>
    <t>X-OU-APLTN</t>
  </si>
  <si>
    <t>X-PO-NOLIB</t>
  </si>
  <si>
    <t>X-WP-LIB</t>
  </si>
  <si>
    <t>X-WP-NOLIB</t>
  </si>
  <si>
    <t>Z-OTHER</t>
  </si>
  <si>
    <t>FDI-FAIRWT</t>
  </si>
  <si>
    <t>FDI-NFDL</t>
  </si>
  <si>
    <t>FDI-RIPON</t>
  </si>
  <si>
    <t>FDT-AUBURN</t>
  </si>
  <si>
    <t>FDT-TAYCH</t>
  </si>
  <si>
    <t>GLI-GREENL</t>
  </si>
  <si>
    <t>GLI-KINGST</t>
  </si>
  <si>
    <t>GLT-BERLIN</t>
  </si>
  <si>
    <t>GLT-GRNLK</t>
  </si>
  <si>
    <t>GLT-KINGST</t>
  </si>
  <si>
    <t>GLT-MNCHST</t>
  </si>
  <si>
    <t>MQI-NESHKR</t>
  </si>
  <si>
    <t>MQI-WESTFD</t>
  </si>
  <si>
    <t>MQT-BUFFLO</t>
  </si>
  <si>
    <t>MQT-CRYSLK</t>
  </si>
  <si>
    <t>MQT-HARRIS</t>
  </si>
  <si>
    <t>MQT-MECAN</t>
  </si>
  <si>
    <t>MQT-MONTEL</t>
  </si>
  <si>
    <t>MQT-MOUNDV</t>
  </si>
  <si>
    <t>MQT-NEWTON</t>
  </si>
  <si>
    <t>MQT-PACKWK</t>
  </si>
  <si>
    <t>MQT-SHLDS</t>
  </si>
  <si>
    <t>MQT-WESTFD</t>
  </si>
  <si>
    <t>WAI-COLOMA</t>
  </si>
  <si>
    <t>WAT-AURORA</t>
  </si>
  <si>
    <t>WAT-HNCOCK</t>
  </si>
  <si>
    <t>WNI-OMRO</t>
  </si>
  <si>
    <t>WNT-BLCKWF</t>
  </si>
  <si>
    <t>WNT-CLAYTN</t>
  </si>
  <si>
    <t>WNT-MEN-W</t>
  </si>
  <si>
    <t>WNT-NEKIMI</t>
  </si>
  <si>
    <t>WNT-WNCN</t>
  </si>
  <si>
    <t>X-OUTSTATE</t>
  </si>
  <si>
    <t>X-PO-I-ALM</t>
  </si>
  <si>
    <t>X-PO-LIB</t>
  </si>
  <si>
    <t>X-PO-T-PG</t>
  </si>
  <si>
    <t>X-WS-LIB</t>
  </si>
  <si>
    <t>X-WS-NOLIB</t>
  </si>
  <si>
    <t>FDT-RIPON</t>
  </si>
  <si>
    <t>GLT-BRKLN</t>
  </si>
  <si>
    <t>GLT-SATMAR</t>
  </si>
  <si>
    <t>WNT-OMRO</t>
  </si>
  <si>
    <t>X-OU-NOLIB</t>
  </si>
  <si>
    <t>WNT-VINELD</t>
  </si>
  <si>
    <t>WNT-WOLFR</t>
  </si>
  <si>
    <t>FDS-RIPNST</t>
  </si>
  <si>
    <t>X-AD-LEOLA</t>
  </si>
  <si>
    <t>X-AD-NOLIB</t>
  </si>
  <si>
    <t>X-PO-T-ALM</t>
  </si>
  <si>
    <t>X-CO-COL</t>
  </si>
  <si>
    <t>X-AD-RICH</t>
  </si>
  <si>
    <t>Adjacent County, non Winnefox, Library</t>
  </si>
  <si>
    <t>Adjacent County, non Winnefox, No Library</t>
  </si>
  <si>
    <t>Out of State</t>
  </si>
  <si>
    <t>Unknown</t>
  </si>
  <si>
    <t>WNT-UTICA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</si>
  <si>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</si>
  <si>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</si>
  <si>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</si>
  <si>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</si>
  <si>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</si>
  <si>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</si>
  <si>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</si>
  <si>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</si>
  <si>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</si>
  <si>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name of county</t>
  </si>
  <si>
    <t>circulation</t>
  </si>
  <si>
    <t>Waupaca</t>
  </si>
  <si>
    <t>Green Lake</t>
  </si>
  <si>
    <t>Portage</t>
  </si>
  <si>
    <t>Adams</t>
  </si>
  <si>
    <t>Marquette</t>
  </si>
  <si>
    <t>Winnebago</t>
  </si>
  <si>
    <t>FDI-BRANDON</t>
  </si>
  <si>
    <t>FDT-FDL</t>
  </si>
  <si>
    <t>Circulation to nonresidents living in adjacent county not in system</t>
  </si>
  <si>
    <t>WAT-HANCOCK</t>
  </si>
  <si>
    <t>X-WI-NOLIB</t>
  </si>
  <si>
    <t>Z-ILL</t>
  </si>
  <si>
    <t>GLT-SENECA</t>
  </si>
  <si>
    <t>WNI-WINNECN</t>
  </si>
  <si>
    <t>X-SH-NOLIB</t>
  </si>
  <si>
    <t>FDI-MTCALV</t>
  </si>
  <si>
    <t>X-DO-LIB</t>
  </si>
  <si>
    <t>Y-ILL</t>
  </si>
  <si>
    <t>WAUTOMA</t>
  </si>
  <si>
    <t>REDGRANITE</t>
  </si>
  <si>
    <t>POY SIPPI</t>
  </si>
  <si>
    <t>PLAINFIELD</t>
  </si>
  <si>
    <t>WILD ROSE</t>
  </si>
  <si>
    <t>PINE RIVER</t>
  </si>
  <si>
    <t>HANCOCK</t>
  </si>
  <si>
    <t>COLOMA</t>
  </si>
  <si>
    <t>X-AD-JACK</t>
  </si>
  <si>
    <t>WNI-MENASHA</t>
  </si>
  <si>
    <t>X-CA-APLTN</t>
  </si>
  <si>
    <t>FDT-LAMRTN</t>
  </si>
  <si>
    <t>X-OU-LIB</t>
  </si>
  <si>
    <t>X-PO-T-PI</t>
  </si>
  <si>
    <t>FDI-FRNDSP</t>
  </si>
  <si>
    <t>WNT-OSHKOSH</t>
  </si>
  <si>
    <t>X-OU-TRGAN</t>
  </si>
  <si>
    <t>FDT-BYRON</t>
  </si>
  <si>
    <t>FDT-MARSH</t>
  </si>
  <si>
    <t>FDT-OSEOLA</t>
  </si>
  <si>
    <t>MQI-ENDEAV</t>
  </si>
  <si>
    <t>WAI-BERLIN</t>
  </si>
  <si>
    <t>FDI-CAMPBLS</t>
  </si>
  <si>
    <t>X-CO-T-WEY</t>
  </si>
  <si>
    <t>X-WP-T-FRE</t>
  </si>
  <si>
    <t>X-WP-T-WEY</t>
  </si>
  <si>
    <t>MQT-SPRINGF</t>
  </si>
  <si>
    <t>FDT-ALTO</t>
  </si>
  <si>
    <t>X-CO-T-MAR</t>
  </si>
  <si>
    <t>X-DO-T-TRE</t>
  </si>
  <si>
    <t>X-OU-TGREE</t>
  </si>
  <si>
    <t>MQI-OXFORD</t>
  </si>
  <si>
    <t>X-AD-LINC</t>
  </si>
  <si>
    <t>MQT-DOUGLS</t>
  </si>
  <si>
    <t>WAT-DEERFLD</t>
  </si>
  <si>
    <t>WNT-BLKWF</t>
  </si>
  <si>
    <t>WNT-POYGAN</t>
  </si>
  <si>
    <t>X-OU-T-DAL</t>
  </si>
  <si>
    <t>MQT-NESHKORO</t>
  </si>
  <si>
    <t>MQT-OXFORD</t>
  </si>
  <si>
    <t>FDI-ROSENDL</t>
  </si>
  <si>
    <t>GLI-MARQT</t>
  </si>
  <si>
    <t>MQI-MONTELLO</t>
  </si>
  <si>
    <t>FDT-SPRNGV</t>
  </si>
  <si>
    <t>X-CA-MENASH</t>
  </si>
  <si>
    <t>X-OU-TGRAN</t>
  </si>
  <si>
    <t>WNI-APLTON</t>
  </si>
  <si>
    <t>FDT-CALUMT</t>
  </si>
  <si>
    <t>FDT-LAMARTN</t>
  </si>
  <si>
    <t>X-WP-I-FRE</t>
  </si>
  <si>
    <t>X-WP-I-WEY</t>
  </si>
  <si>
    <t>MQI-MONTELL</t>
  </si>
  <si>
    <t>MQT-MNTLL</t>
  </si>
  <si>
    <t>WNT-POYGN</t>
  </si>
  <si>
    <t>X-FDI-WAUPX</t>
  </si>
  <si>
    <t>X-CO-T-RAN</t>
  </si>
  <si>
    <t>X-CA-T-HAR</t>
  </si>
  <si>
    <t>X-AD-NEWH</t>
  </si>
  <si>
    <t>X-OU-T-GRE</t>
  </si>
  <si>
    <t>X-WP-T-LIN</t>
  </si>
  <si>
    <t>MQT-WSTFLD</t>
  </si>
  <si>
    <t>GLT-MACKFD</t>
  </si>
  <si>
    <t>X-WP-T-DAY</t>
  </si>
  <si>
    <t>MQI-WESTFLD</t>
  </si>
  <si>
    <t>FDT-EMPIRE</t>
  </si>
  <si>
    <t>FDI-FAIRWATER</t>
  </si>
  <si>
    <t>FDT-OAKFLD</t>
  </si>
  <si>
    <t>X-CA-MNASH</t>
  </si>
  <si>
    <t>FDI-ROSNDALE</t>
  </si>
  <si>
    <t>FDI-BRNDN</t>
  </si>
  <si>
    <t>WAT-BLOOMFIELD</t>
  </si>
  <si>
    <t>X-AD-COLBN</t>
  </si>
  <si>
    <t>MQI-NESHK</t>
  </si>
  <si>
    <t>GLI-GREENLK</t>
  </si>
  <si>
    <t>FDT-ASHFORD</t>
  </si>
  <si>
    <t>WNT-WNCHST</t>
  </si>
  <si>
    <t>FDI-WAUPUN</t>
  </si>
  <si>
    <t>GLT-MARQTT</t>
  </si>
  <si>
    <t>X-AD-CLBN</t>
  </si>
  <si>
    <t>X-CA-I-POT</t>
  </si>
  <si>
    <t>MQI-NSKRO</t>
  </si>
  <si>
    <t>GLT-MRQTTE</t>
  </si>
  <si>
    <t>X-OU-T-BUC</t>
  </si>
  <si>
    <t>X-WP-T-CAL</t>
  </si>
  <si>
    <t>X-DO-T-LOM</t>
  </si>
  <si>
    <t>FDI-WAUPX</t>
  </si>
  <si>
    <t>X-OU-T-FRE</t>
  </si>
  <si>
    <t>X-AD-ADAMS</t>
  </si>
  <si>
    <t>X-AD-CHEST</t>
  </si>
  <si>
    <t>FDI-BRANDN</t>
  </si>
  <si>
    <t>FDT-ROSNDL</t>
  </si>
  <si>
    <t>(No nonresident circ for Adams or Portage Counties</t>
  </si>
  <si>
    <t xml:space="preserve">       because they have county libraries)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</si>
</sst>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42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164" fontId="0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42" applyNumberFormat="1" applyFont="1" applyAlignment="1">
      <alignment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4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1" fontId="0" fillId="36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0" fontId="0" fillId="41" borderId="0" xfId="0" applyFill="1" applyAlignment="1">
      <alignment/>
    </xf>
    <xf numFmtId="0" fontId="0" fillId="34" borderId="0" xfId="0" applyFill="1" applyAlignment="1">
      <alignment/>
    </xf>
    <xf numFmtId="0" fontId="0" fillId="37" borderId="0" xfId="0" applyFill="1" applyAlignment="1">
      <alignment/>
    </xf>
    <xf numFmtId="0" fontId="0" fillId="39" borderId="0" xfId="0" applyFill="1" applyAlignment="1">
      <alignment/>
    </xf>
    <xf numFmtId="0" fontId="0" fillId="38" borderId="0" xfId="0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6" borderId="0" xfId="42" applyNumberFormat="1" applyFont="1" applyFill="1" applyAlignment="1">
      <alignment/>
    </xf>
    <xf numFmtId="164" fontId="0" fillId="37" borderId="0" xfId="42" applyNumberFormat="1" applyFont="1" applyFill="1" applyAlignment="1">
      <alignment/>
    </xf>
    <xf numFmtId="164" fontId="0" fillId="38" borderId="0" xfId="42" applyNumberFormat="1" applyFont="1" applyFill="1" applyAlignment="1">
      <alignment/>
    </xf>
    <xf numFmtId="164" fontId="0" fillId="39" borderId="0" xfId="42" applyNumberFormat="1" applyFont="1" applyFill="1" applyAlignment="1">
      <alignment/>
    </xf>
    <xf numFmtId="164" fontId="0" fillId="40" borderId="0" xfId="42" applyNumberFormat="1" applyFont="1" applyFill="1" applyAlignment="1">
      <alignment/>
    </xf>
    <xf numFmtId="164" fontId="0" fillId="41" borderId="0" xfId="42" applyNumberFormat="1" applyFont="1" applyFill="1" applyAlignment="1">
      <alignment/>
    </xf>
    <xf numFmtId="0" fontId="0" fillId="40" borderId="0" xfId="0" applyFill="1" applyAlignment="1">
      <alignment/>
    </xf>
    <xf numFmtId="0" fontId="0" fillId="42" borderId="11" xfId="0" applyFont="1" applyFill="1" applyBorder="1" applyAlignment="1">
      <alignment/>
    </xf>
    <xf numFmtId="164" fontId="0" fillId="42" borderId="12" xfId="42" applyNumberFormat="1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164" fontId="0" fillId="42" borderId="0" xfId="42" applyNumberFormat="1" applyFont="1" applyFill="1" applyBorder="1" applyAlignment="1">
      <alignment/>
    </xf>
    <xf numFmtId="0" fontId="0" fillId="42" borderId="0" xfId="0" applyFont="1" applyFill="1" applyBorder="1" applyAlignment="1">
      <alignment/>
    </xf>
    <xf numFmtId="164" fontId="0" fillId="42" borderId="10" xfId="0" applyNumberFormat="1" applyFont="1" applyFill="1" applyBorder="1" applyAlignment="1">
      <alignment/>
    </xf>
    <xf numFmtId="0" fontId="0" fillId="42" borderId="15" xfId="0" applyFont="1" applyFill="1" applyBorder="1" applyAlignment="1">
      <alignment/>
    </xf>
    <xf numFmtId="164" fontId="0" fillId="42" borderId="0" xfId="0" applyNumberFormat="1" applyFont="1" applyFill="1" applyBorder="1" applyAlignment="1">
      <alignment/>
    </xf>
    <xf numFmtId="164" fontId="0" fillId="42" borderId="16" xfId="42" applyNumberFormat="1" applyFont="1" applyFill="1" applyBorder="1" applyAlignment="1">
      <alignment/>
    </xf>
    <xf numFmtId="0" fontId="0" fillId="42" borderId="16" xfId="0" applyFont="1" applyFill="1" applyBorder="1" applyAlignment="1">
      <alignment/>
    </xf>
    <xf numFmtId="164" fontId="0" fillId="42" borderId="17" xfId="0" applyNumberFormat="1" applyFont="1" applyFill="1" applyBorder="1" applyAlignment="1">
      <alignment/>
    </xf>
    <xf numFmtId="164" fontId="0" fillId="42" borderId="18" xfId="0" applyNumberFormat="1" applyFont="1" applyFill="1" applyBorder="1" applyAlignment="1">
      <alignment/>
    </xf>
    <xf numFmtId="164" fontId="1" fillId="42" borderId="0" xfId="42" applyNumberFormat="1" applyFont="1" applyFill="1" applyBorder="1" applyAlignment="1">
      <alignment/>
    </xf>
    <xf numFmtId="164" fontId="0" fillId="42" borderId="10" xfId="42" applyNumberFormat="1" applyFont="1" applyFill="1" applyBorder="1" applyAlignment="1">
      <alignment/>
    </xf>
    <xf numFmtId="164" fontId="0" fillId="42" borderId="18" xfId="42" applyNumberFormat="1" applyFont="1" applyFill="1" applyBorder="1" applyAlignment="1">
      <alignment/>
    </xf>
    <xf numFmtId="0" fontId="0" fillId="42" borderId="19" xfId="0" applyFont="1" applyFill="1" applyBorder="1" applyAlignment="1">
      <alignment/>
    </xf>
    <xf numFmtId="164" fontId="0" fillId="42" borderId="20" xfId="42" applyNumberFormat="1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0" fillId="35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0" fillId="41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4" fontId="0" fillId="39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0" fillId="4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43" borderId="0" xfId="42" applyNumberFormat="1" applyFont="1" applyFill="1" applyAlignment="1">
      <alignment/>
    </xf>
    <xf numFmtId="164" fontId="0" fillId="44" borderId="0" xfId="42" applyNumberFormat="1" applyFont="1" applyFill="1" applyAlignment="1">
      <alignment/>
    </xf>
    <xf numFmtId="164" fontId="0" fillId="44" borderId="0" xfId="0" applyNumberFormat="1" applyFont="1" applyFill="1" applyAlignment="1">
      <alignment/>
    </xf>
    <xf numFmtId="0" fontId="0" fillId="44" borderId="10" xfId="0" applyFont="1" applyFill="1" applyBorder="1" applyAlignment="1">
      <alignment wrapText="1"/>
    </xf>
    <xf numFmtId="0" fontId="0" fillId="45" borderId="0" xfId="0" applyFill="1" applyAlignment="1">
      <alignment/>
    </xf>
    <xf numFmtId="164" fontId="0" fillId="45" borderId="0" xfId="0" applyNumberFormat="1" applyFont="1" applyFill="1" applyAlignment="1">
      <alignment/>
    </xf>
    <xf numFmtId="0" fontId="0" fillId="46" borderId="0" xfId="0" applyFill="1" applyAlignment="1">
      <alignment/>
    </xf>
    <xf numFmtId="164" fontId="0" fillId="47" borderId="0" xfId="0" applyNumberFormat="1" applyFont="1" applyFill="1" applyAlignment="1">
      <alignment/>
    </xf>
    <xf numFmtId="0" fontId="0" fillId="47" borderId="0" xfId="0" applyFill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0" fillId="48" borderId="10" xfId="0" applyFont="1" applyFill="1" applyBorder="1" applyAlignment="1">
      <alignment/>
    </xf>
    <xf numFmtId="0" fontId="0" fillId="48" borderId="0" xfId="0" applyFill="1" applyAlignment="1">
      <alignment/>
    </xf>
    <xf numFmtId="164" fontId="0" fillId="48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49" borderId="10" xfId="0" applyFont="1" applyFill="1" applyBorder="1" applyAlignment="1">
      <alignment/>
    </xf>
    <xf numFmtId="0" fontId="0" fillId="50" borderId="10" xfId="0" applyFont="1" applyFill="1" applyBorder="1" applyAlignment="1">
      <alignment wrapText="1"/>
    </xf>
    <xf numFmtId="164" fontId="0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164" fontId="0" fillId="46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64" fontId="0" fillId="51" borderId="0" xfId="42" applyNumberFormat="1" applyFont="1" applyFill="1" applyBorder="1" applyAlignment="1">
      <alignment/>
    </xf>
    <xf numFmtId="0" fontId="0" fillId="51" borderId="0" xfId="0" applyFont="1" applyFill="1" applyBorder="1" applyAlignment="1">
      <alignment/>
    </xf>
    <xf numFmtId="164" fontId="0" fillId="51" borderId="10" xfId="0" applyNumberFormat="1" applyFont="1" applyFill="1" applyBorder="1" applyAlignment="1">
      <alignment/>
    </xf>
    <xf numFmtId="0" fontId="0" fillId="51" borderId="15" xfId="0" applyFont="1" applyFill="1" applyBorder="1" applyAlignment="1">
      <alignment/>
    </xf>
    <xf numFmtId="164" fontId="0" fillId="51" borderId="0" xfId="42" applyNumberFormat="1" applyFont="1" applyFill="1" applyAlignment="1">
      <alignment/>
    </xf>
    <xf numFmtId="0" fontId="0" fillId="51" borderId="0" xfId="0" applyFont="1" applyFill="1" applyAlignment="1">
      <alignment/>
    </xf>
    <xf numFmtId="164" fontId="0" fillId="51" borderId="20" xfId="42" applyNumberFormat="1" applyFont="1" applyFill="1" applyBorder="1" applyAlignment="1">
      <alignment/>
    </xf>
    <xf numFmtId="0" fontId="0" fillId="51" borderId="20" xfId="0" applyFont="1" applyFill="1" applyBorder="1" applyAlignment="1">
      <alignment/>
    </xf>
    <xf numFmtId="0" fontId="0" fillId="51" borderId="21" xfId="0" applyFont="1" applyFill="1" applyBorder="1" applyAlignment="1">
      <alignment/>
    </xf>
    <xf numFmtId="164" fontId="0" fillId="51" borderId="18" xfId="0" applyNumberFormat="1" applyFont="1" applyFill="1" applyBorder="1" applyAlignment="1">
      <alignment/>
    </xf>
    <xf numFmtId="164" fontId="1" fillId="51" borderId="0" xfId="42" applyNumberFormat="1" applyFont="1" applyFill="1" applyBorder="1" applyAlignment="1">
      <alignment/>
    </xf>
    <xf numFmtId="164" fontId="0" fillId="51" borderId="18" xfId="42" applyNumberFormat="1" applyFont="1" applyFill="1" applyBorder="1" applyAlignment="1">
      <alignment/>
    </xf>
    <xf numFmtId="164" fontId="0" fillId="51" borderId="10" xfId="42" applyNumberFormat="1" applyFont="1" applyFill="1" applyBorder="1" applyAlignment="1">
      <alignment/>
    </xf>
    <xf numFmtId="164" fontId="0" fillId="51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zoomScale="80" zoomScaleNormal="80" zoomScalePageLayoutView="0" workbookViewId="0" topLeftCell="A1">
      <pane ySplit="11" topLeftCell="A104" activePane="bottomLeft" state="frozen"/>
      <selection pane="topLeft" activeCell="A1" sqref="A1"/>
      <selection pane="bottomLeft" activeCell="F124" sqref="F124:H126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5" width="9.140625" style="1" customWidth="1"/>
    <col min="16" max="16" width="10.421875" style="1" customWidth="1"/>
    <col min="17" max="17" width="10.140625" style="1" customWidth="1"/>
    <col min="18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171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88" t="s">
        <v>132</v>
      </c>
      <c r="N11" s="24" t="s">
        <v>133</v>
      </c>
      <c r="O11" s="80" t="s">
        <v>19</v>
      </c>
      <c r="P11" s="10" t="s">
        <v>18</v>
      </c>
    </row>
    <row r="12" spans="1:16" ht="12.75">
      <c r="A12" s="26" t="s">
        <v>24</v>
      </c>
      <c r="B12"/>
      <c r="C12" s="1">
        <f aca="true" t="shared" si="0" ref="C12:C43">B12/$B$105</f>
        <v>0</v>
      </c>
      <c r="D12" s="5">
        <f aca="true" t="shared" si="1" ref="D12:D43">C12*$B$108</f>
        <v>0</v>
      </c>
      <c r="E12" s="5">
        <f aca="true" t="shared" si="2" ref="E12:E103">B12+D12</f>
        <v>0</v>
      </c>
      <c r="H12" s="67">
        <f>E12</f>
        <v>0</v>
      </c>
      <c r="I12" s="17"/>
      <c r="P12" s="5">
        <f>E12</f>
        <v>0</v>
      </c>
    </row>
    <row r="13" spans="1:16" ht="12.75">
      <c r="A13" s="26" t="s">
        <v>81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7">
        <f>E13</f>
        <v>0</v>
      </c>
      <c r="I13" s="17"/>
      <c r="P13" s="5">
        <f aca="true" t="shared" si="3" ref="P13:P103">E13</f>
        <v>0</v>
      </c>
    </row>
    <row r="14" spans="1:16" ht="12.75">
      <c r="A14" s="26" t="s">
        <v>124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7">
        <f>E14</f>
        <v>0</v>
      </c>
      <c r="P14" s="5">
        <f t="shared" si="3"/>
        <v>0</v>
      </c>
    </row>
    <row r="15" spans="1:16" ht="12.75">
      <c r="A15" s="27" t="s">
        <v>211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8">
        <f>E15</f>
        <v>0</v>
      </c>
      <c r="P15" s="5">
        <f t="shared" si="3"/>
        <v>0</v>
      </c>
    </row>
    <row r="16" spans="1:16" ht="12.75">
      <c r="A16" s="27" t="s">
        <v>25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I16" s="68">
        <f>E16</f>
        <v>0</v>
      </c>
      <c r="P16" s="5">
        <f>E16</f>
        <v>0</v>
      </c>
    </row>
    <row r="17" spans="1:16" ht="12.75">
      <c r="A17" s="27" t="s">
        <v>207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I17" s="68">
        <f>E17</f>
        <v>0</v>
      </c>
      <c r="P17" s="5">
        <f>E17</f>
        <v>0</v>
      </c>
    </row>
    <row r="18" spans="1:16" ht="12.75">
      <c r="A18" s="27" t="s">
        <v>83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I18" s="68">
        <f>E18</f>
        <v>0</v>
      </c>
      <c r="P18" s="5">
        <f>E18</f>
        <v>0</v>
      </c>
    </row>
    <row r="19" spans="1:16" ht="12.75">
      <c r="A19" s="26" t="s">
        <v>26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H19" s="67">
        <f>E19</f>
        <v>0</v>
      </c>
      <c r="P19" s="5">
        <f t="shared" si="3"/>
        <v>0</v>
      </c>
    </row>
    <row r="20" spans="1:16" ht="12.75">
      <c r="A20" s="26" t="s">
        <v>85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H20" s="67">
        <f>E20</f>
        <v>0</v>
      </c>
      <c r="P20" s="5">
        <f t="shared" si="3"/>
        <v>0</v>
      </c>
    </row>
    <row r="21" spans="1:16" ht="12.75">
      <c r="A21" s="26" t="s">
        <v>27</v>
      </c>
      <c r="B21"/>
      <c r="C21" s="1">
        <f t="shared" si="0"/>
        <v>0</v>
      </c>
      <c r="D21" s="5">
        <f t="shared" si="1"/>
        <v>0</v>
      </c>
      <c r="E21" s="5">
        <f>B21+D21</f>
        <v>0</v>
      </c>
      <c r="H21" s="67">
        <f>E21</f>
        <v>0</v>
      </c>
      <c r="P21" s="5">
        <f>E21</f>
        <v>0</v>
      </c>
    </row>
    <row r="22" spans="1:16" ht="12.75">
      <c r="A22" s="26" t="s">
        <v>28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H22" s="67">
        <f>E22</f>
        <v>0</v>
      </c>
      <c r="P22" s="5">
        <f t="shared" si="3"/>
        <v>0</v>
      </c>
    </row>
    <row r="23" spans="1:16" ht="12.75">
      <c r="A23" s="26" t="s">
        <v>118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H23" s="67">
        <f>E23</f>
        <v>0</v>
      </c>
      <c r="P23" s="5">
        <f t="shared" si="3"/>
        <v>0</v>
      </c>
    </row>
    <row r="24" spans="1:16" ht="12.75">
      <c r="A24" s="27" t="s">
        <v>87</v>
      </c>
      <c r="B24">
        <v>1</v>
      </c>
      <c r="C24" s="1">
        <f t="shared" si="0"/>
        <v>3.4003196300452245E-05</v>
      </c>
      <c r="D24" s="5">
        <f t="shared" si="1"/>
        <v>0</v>
      </c>
      <c r="E24" s="5">
        <f>B24+D24</f>
        <v>1</v>
      </c>
      <c r="I24" s="68">
        <f>E24</f>
        <v>1</v>
      </c>
      <c r="P24" s="5">
        <f t="shared" si="3"/>
        <v>1</v>
      </c>
    </row>
    <row r="25" spans="1:16" ht="12.75">
      <c r="A25" s="27" t="s">
        <v>88</v>
      </c>
      <c r="B25">
        <v>9</v>
      </c>
      <c r="C25" s="1">
        <f t="shared" si="0"/>
        <v>0.0003060287667040702</v>
      </c>
      <c r="D25" s="5">
        <f t="shared" si="1"/>
        <v>0</v>
      </c>
      <c r="E25" s="5">
        <f t="shared" si="2"/>
        <v>9</v>
      </c>
      <c r="I25" s="68">
        <f>E25</f>
        <v>9</v>
      </c>
      <c r="P25" s="5">
        <f t="shared" si="3"/>
        <v>9</v>
      </c>
    </row>
    <row r="26" spans="1:16" ht="12.75">
      <c r="A26" s="27" t="s">
        <v>29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I26" s="68">
        <f>E26</f>
        <v>0</v>
      </c>
      <c r="P26" s="5">
        <f t="shared" si="3"/>
        <v>0</v>
      </c>
    </row>
    <row r="27" spans="1:16" ht="12.75">
      <c r="A27" s="26" t="s">
        <v>184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H27" s="67">
        <f>E27</f>
        <v>0</v>
      </c>
      <c r="I27" s="6"/>
      <c r="P27" s="5">
        <f t="shared" si="3"/>
        <v>0</v>
      </c>
    </row>
    <row r="28" spans="1:16" ht="12.75">
      <c r="A28" s="26" t="s">
        <v>30</v>
      </c>
      <c r="B28">
        <v>44</v>
      </c>
      <c r="C28" s="1">
        <f t="shared" si="0"/>
        <v>0.0014961406372198988</v>
      </c>
      <c r="D28" s="5">
        <f t="shared" si="1"/>
        <v>0</v>
      </c>
      <c r="E28" s="5">
        <f>B28+D28</f>
        <v>44</v>
      </c>
      <c r="H28" s="67">
        <f>E28</f>
        <v>44</v>
      </c>
      <c r="I28" s="6"/>
      <c r="P28" s="5">
        <f t="shared" si="3"/>
        <v>44</v>
      </c>
    </row>
    <row r="29" spans="1:16" ht="12.75">
      <c r="A29" s="26" t="s">
        <v>90</v>
      </c>
      <c r="B29">
        <v>2</v>
      </c>
      <c r="C29" s="1">
        <f t="shared" si="0"/>
        <v>6.800639260090449E-05</v>
      </c>
      <c r="D29" s="5">
        <f t="shared" si="1"/>
        <v>0</v>
      </c>
      <c r="E29" s="5">
        <f>B29+D29</f>
        <v>2</v>
      </c>
      <c r="H29" s="67">
        <f>E29</f>
        <v>2</v>
      </c>
      <c r="I29" s="6"/>
      <c r="P29" s="5">
        <f t="shared" si="3"/>
        <v>2</v>
      </c>
    </row>
    <row r="30" spans="1:16" ht="12.75">
      <c r="A30" s="81" t="s">
        <v>195</v>
      </c>
      <c r="B30">
        <v>0</v>
      </c>
      <c r="C30" s="1">
        <f t="shared" si="0"/>
        <v>0</v>
      </c>
      <c r="D30" s="5">
        <f t="shared" si="1"/>
        <v>0</v>
      </c>
      <c r="E30" s="5">
        <f t="shared" si="2"/>
        <v>0</v>
      </c>
      <c r="H30" s="67">
        <f>E30</f>
        <v>0</v>
      </c>
      <c r="P30" s="5">
        <f t="shared" si="3"/>
        <v>0</v>
      </c>
    </row>
    <row r="31" spans="1:16" ht="12.75">
      <c r="A31" s="26" t="s">
        <v>91</v>
      </c>
      <c r="B31">
        <v>53</v>
      </c>
      <c r="C31" s="1">
        <f t="shared" si="0"/>
        <v>0.0018021694039239689</v>
      </c>
      <c r="D31" s="5">
        <f t="shared" si="1"/>
        <v>0</v>
      </c>
      <c r="E31" s="5">
        <f t="shared" si="2"/>
        <v>53</v>
      </c>
      <c r="H31" s="67">
        <f>E31</f>
        <v>53</v>
      </c>
      <c r="P31" s="5">
        <f t="shared" si="3"/>
        <v>53</v>
      </c>
    </row>
    <row r="32" spans="1:16" ht="12.75">
      <c r="A32" s="27" t="s">
        <v>92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I32" s="68">
        <f>E32</f>
        <v>0</v>
      </c>
      <c r="P32" s="5">
        <f t="shared" si="3"/>
        <v>0</v>
      </c>
    </row>
    <row r="33" spans="1:16" ht="12.75">
      <c r="A33" s="27" t="s">
        <v>93</v>
      </c>
      <c r="B33"/>
      <c r="C33" s="1">
        <f t="shared" si="0"/>
        <v>0</v>
      </c>
      <c r="D33" s="5">
        <f t="shared" si="1"/>
        <v>0</v>
      </c>
      <c r="E33" s="5">
        <f t="shared" si="2"/>
        <v>0</v>
      </c>
      <c r="I33" s="68">
        <f aca="true" t="shared" si="4" ref="I33:I42">E33</f>
        <v>0</v>
      </c>
      <c r="P33" s="5">
        <f t="shared" si="3"/>
        <v>0</v>
      </c>
    </row>
    <row r="34" spans="1:16" ht="12.75">
      <c r="A34" s="27" t="s">
        <v>94</v>
      </c>
      <c r="B34">
        <v>58</v>
      </c>
      <c r="C34" s="1">
        <f t="shared" si="0"/>
        <v>0.00197218538542623</v>
      </c>
      <c r="D34" s="5">
        <f t="shared" si="1"/>
        <v>0</v>
      </c>
      <c r="E34" s="5">
        <f t="shared" si="2"/>
        <v>58</v>
      </c>
      <c r="I34" s="68">
        <f t="shared" si="4"/>
        <v>58</v>
      </c>
      <c r="P34" s="5">
        <f t="shared" si="3"/>
        <v>58</v>
      </c>
    </row>
    <row r="35" spans="1:16" ht="12.75">
      <c r="A35" s="27" t="s">
        <v>96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I35" s="68">
        <f t="shared" si="4"/>
        <v>0</v>
      </c>
      <c r="P35" s="5">
        <f t="shared" si="3"/>
        <v>0</v>
      </c>
    </row>
    <row r="36" spans="1:16" ht="12.75">
      <c r="A36" s="27" t="s">
        <v>31</v>
      </c>
      <c r="B36">
        <v>3</v>
      </c>
      <c r="C36" s="1">
        <f t="shared" si="0"/>
        <v>0.00010200958890135672</v>
      </c>
      <c r="D36" s="5">
        <f t="shared" si="1"/>
        <v>0</v>
      </c>
      <c r="E36" s="5">
        <f t="shared" si="2"/>
        <v>3</v>
      </c>
      <c r="I36" s="68">
        <f t="shared" si="4"/>
        <v>3</v>
      </c>
      <c r="P36" s="5">
        <f t="shared" si="3"/>
        <v>3</v>
      </c>
    </row>
    <row r="37" spans="1:16" ht="12.75">
      <c r="A37" s="27" t="s">
        <v>98</v>
      </c>
      <c r="B37">
        <v>96</v>
      </c>
      <c r="C37" s="1">
        <f t="shared" si="0"/>
        <v>0.003264306844843415</v>
      </c>
      <c r="D37" s="5">
        <f t="shared" si="1"/>
        <v>0</v>
      </c>
      <c r="E37" s="5">
        <f t="shared" si="2"/>
        <v>96</v>
      </c>
      <c r="I37" s="68">
        <f t="shared" si="4"/>
        <v>96</v>
      </c>
      <c r="P37" s="5">
        <f t="shared" si="3"/>
        <v>96</v>
      </c>
    </row>
    <row r="38" spans="1:16" ht="12.75">
      <c r="A38" s="27" t="s">
        <v>203</v>
      </c>
      <c r="B38">
        <v>3</v>
      </c>
      <c r="C38" s="1">
        <f t="shared" si="0"/>
        <v>0.00010200958890135672</v>
      </c>
      <c r="D38" s="5">
        <f t="shared" si="1"/>
        <v>0</v>
      </c>
      <c r="E38" s="5">
        <f>B38+D38</f>
        <v>3</v>
      </c>
      <c r="I38" s="68">
        <f>E38</f>
        <v>3</v>
      </c>
      <c r="P38" s="5">
        <f>E38</f>
        <v>3</v>
      </c>
    </row>
    <row r="39" spans="1:16" ht="12.75">
      <c r="A39" s="81" t="s">
        <v>99</v>
      </c>
      <c r="B39">
        <v>1</v>
      </c>
      <c r="C39" s="1">
        <f t="shared" si="0"/>
        <v>3.4003196300452245E-05</v>
      </c>
      <c r="D39" s="5">
        <f t="shared" si="1"/>
        <v>0</v>
      </c>
      <c r="E39" s="5">
        <f t="shared" si="2"/>
        <v>1</v>
      </c>
      <c r="H39" s="82">
        <f>E39</f>
        <v>1</v>
      </c>
      <c r="I39" s="76"/>
      <c r="P39" s="5">
        <f t="shared" si="3"/>
        <v>1</v>
      </c>
    </row>
    <row r="40" spans="1:16" ht="12.75">
      <c r="A40" s="83" t="s">
        <v>100</v>
      </c>
      <c r="B40">
        <v>0</v>
      </c>
      <c r="C40" s="1">
        <f t="shared" si="0"/>
        <v>0</v>
      </c>
      <c r="D40" s="5">
        <f t="shared" si="1"/>
        <v>0</v>
      </c>
      <c r="E40" s="5">
        <f>B40+D40</f>
        <v>0</v>
      </c>
      <c r="H40" s="76"/>
      <c r="I40" s="68">
        <f t="shared" si="4"/>
        <v>0</v>
      </c>
      <c r="P40" s="5">
        <f t="shared" si="3"/>
        <v>0</v>
      </c>
    </row>
    <row r="41" spans="1:16" ht="12.75">
      <c r="A41" s="83" t="s">
        <v>32</v>
      </c>
      <c r="B41">
        <v>5573</v>
      </c>
      <c r="C41" s="1">
        <f t="shared" si="0"/>
        <v>0.18949981298242036</v>
      </c>
      <c r="D41" s="5">
        <f t="shared" si="1"/>
        <v>0</v>
      </c>
      <c r="E41" s="5">
        <f t="shared" si="2"/>
        <v>5573</v>
      </c>
      <c r="I41" s="68">
        <f t="shared" si="4"/>
        <v>5573</v>
      </c>
      <c r="P41" s="5">
        <f t="shared" si="3"/>
        <v>5573</v>
      </c>
    </row>
    <row r="42" spans="1:16" ht="12.75">
      <c r="A42" s="83" t="s">
        <v>101</v>
      </c>
      <c r="B42">
        <v>58</v>
      </c>
      <c r="C42" s="1">
        <f t="shared" si="0"/>
        <v>0.00197218538542623</v>
      </c>
      <c r="D42" s="5">
        <f t="shared" si="1"/>
        <v>0</v>
      </c>
      <c r="E42" s="5">
        <f t="shared" si="2"/>
        <v>58</v>
      </c>
      <c r="I42" s="68">
        <f t="shared" si="4"/>
        <v>58</v>
      </c>
      <c r="P42" s="5">
        <f t="shared" si="3"/>
        <v>58</v>
      </c>
    </row>
    <row r="43" spans="1:16" ht="12.75">
      <c r="A43" s="29" t="s">
        <v>33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N43" s="69">
        <f>E43</f>
        <v>0</v>
      </c>
      <c r="P43" s="5">
        <f t="shared" si="3"/>
        <v>0</v>
      </c>
    </row>
    <row r="44" spans="1:16" ht="12.75">
      <c r="A44" s="95" t="s">
        <v>102</v>
      </c>
      <c r="B44">
        <v>7668</v>
      </c>
      <c r="C44" s="1">
        <f aca="true" t="shared" si="5" ref="C44:C75">B44/$B$105</f>
        <v>0.2607365092318678</v>
      </c>
      <c r="D44" s="5">
        <f aca="true" t="shared" si="6" ref="D44:D75">C44*$B$108</f>
        <v>0</v>
      </c>
      <c r="E44" s="5">
        <f t="shared" si="2"/>
        <v>7668</v>
      </c>
      <c r="F44" s="6"/>
      <c r="G44" s="76"/>
      <c r="O44" s="79">
        <f>E44</f>
        <v>7668</v>
      </c>
      <c r="P44" s="5"/>
    </row>
    <row r="45" spans="1:16" ht="12.75">
      <c r="A45" s="30" t="s">
        <v>34</v>
      </c>
      <c r="B45">
        <v>31</v>
      </c>
      <c r="C45" s="1">
        <f t="shared" si="5"/>
        <v>0.0010540990853140195</v>
      </c>
      <c r="D45" s="5">
        <f t="shared" si="6"/>
        <v>0</v>
      </c>
      <c r="E45" s="5">
        <f t="shared" si="2"/>
        <v>31</v>
      </c>
      <c r="F45" s="6"/>
      <c r="G45" s="70">
        <f>E45</f>
        <v>31</v>
      </c>
      <c r="P45" s="5">
        <f t="shared" si="3"/>
        <v>31</v>
      </c>
    </row>
    <row r="46" spans="1:16" ht="12.75">
      <c r="A46" s="28" t="s">
        <v>35</v>
      </c>
      <c r="B46">
        <v>0</v>
      </c>
      <c r="C46" s="1">
        <f t="shared" si="5"/>
        <v>0</v>
      </c>
      <c r="D46" s="5">
        <f t="shared" si="6"/>
        <v>0</v>
      </c>
      <c r="E46" s="5">
        <f t="shared" si="2"/>
        <v>0</v>
      </c>
      <c r="F46" s="71">
        <f>E46</f>
        <v>0</v>
      </c>
      <c r="P46" s="5">
        <f t="shared" si="3"/>
        <v>0</v>
      </c>
    </row>
    <row r="47" spans="1:16" ht="12.75">
      <c r="A47" s="30" t="s">
        <v>36</v>
      </c>
      <c r="B47">
        <v>45</v>
      </c>
      <c r="C47" s="1">
        <f t="shared" si="5"/>
        <v>0.001530143833520351</v>
      </c>
      <c r="D47" s="5">
        <f t="shared" si="6"/>
        <v>0</v>
      </c>
      <c r="E47" s="5">
        <f t="shared" si="2"/>
        <v>45</v>
      </c>
      <c r="F47" s="6"/>
      <c r="G47" s="70">
        <f>E47</f>
        <v>45</v>
      </c>
      <c r="P47" s="5">
        <f t="shared" si="3"/>
        <v>45</v>
      </c>
    </row>
    <row r="48" spans="1:16" ht="12.75">
      <c r="A48" s="30" t="s">
        <v>37</v>
      </c>
      <c r="B48">
        <v>33</v>
      </c>
      <c r="C48" s="1">
        <f t="shared" si="5"/>
        <v>0.001122105477914924</v>
      </c>
      <c r="D48" s="5">
        <f t="shared" si="6"/>
        <v>0</v>
      </c>
      <c r="E48" s="5">
        <f t="shared" si="2"/>
        <v>33</v>
      </c>
      <c r="F48" s="6"/>
      <c r="G48" s="70">
        <f>E48</f>
        <v>33</v>
      </c>
      <c r="P48" s="5">
        <f t="shared" si="3"/>
        <v>33</v>
      </c>
    </row>
    <row r="49" spans="1:16" ht="12.75">
      <c r="A49" s="30" t="s">
        <v>38</v>
      </c>
      <c r="B49">
        <v>61</v>
      </c>
      <c r="C49" s="1">
        <f t="shared" si="5"/>
        <v>0.0020741949743275866</v>
      </c>
      <c r="D49" s="5">
        <f t="shared" si="6"/>
        <v>0</v>
      </c>
      <c r="E49" s="5">
        <f t="shared" si="2"/>
        <v>61</v>
      </c>
      <c r="F49" s="6"/>
      <c r="G49" s="70">
        <f>E49</f>
        <v>61</v>
      </c>
      <c r="P49" s="5">
        <f t="shared" si="3"/>
        <v>61</v>
      </c>
    </row>
    <row r="50" spans="1:16" ht="12.75">
      <c r="A50" s="30" t="s">
        <v>39</v>
      </c>
      <c r="B50">
        <v>17</v>
      </c>
      <c r="C50" s="1">
        <f t="shared" si="5"/>
        <v>0.0005780543371076882</v>
      </c>
      <c r="D50" s="5">
        <f t="shared" si="6"/>
        <v>0</v>
      </c>
      <c r="E50" s="5">
        <f>B50+D50</f>
        <v>17</v>
      </c>
      <c r="F50" s="6"/>
      <c r="G50" s="70">
        <f>E50</f>
        <v>17</v>
      </c>
      <c r="P50" s="5">
        <f>E50</f>
        <v>17</v>
      </c>
    </row>
    <row r="51" spans="1:16" ht="12.75">
      <c r="A51" s="28" t="s">
        <v>234</v>
      </c>
      <c r="B51"/>
      <c r="C51" s="1">
        <f t="shared" si="5"/>
        <v>0</v>
      </c>
      <c r="D51" s="5">
        <f t="shared" si="6"/>
        <v>0</v>
      </c>
      <c r="E51" s="5">
        <f t="shared" si="2"/>
        <v>0</v>
      </c>
      <c r="F51" s="71">
        <f>E51</f>
        <v>0</v>
      </c>
      <c r="P51" s="5">
        <f t="shared" si="3"/>
        <v>0</v>
      </c>
    </row>
    <row r="52" spans="1:16" ht="12.75">
      <c r="A52" s="28" t="s">
        <v>41</v>
      </c>
      <c r="B52">
        <v>9569</v>
      </c>
      <c r="C52" s="1">
        <f t="shared" si="5"/>
        <v>0.32537658539902753</v>
      </c>
      <c r="D52" s="5">
        <f t="shared" si="6"/>
        <v>0</v>
      </c>
      <c r="E52" s="5">
        <f t="shared" si="2"/>
        <v>9569</v>
      </c>
      <c r="F52" s="71">
        <f>E52</f>
        <v>9569</v>
      </c>
      <c r="P52" s="5">
        <f t="shared" si="3"/>
        <v>9569</v>
      </c>
    </row>
    <row r="53" spans="1:16" ht="12.75">
      <c r="A53" s="28" t="s">
        <v>42</v>
      </c>
      <c r="B53">
        <v>12</v>
      </c>
      <c r="C53" s="1">
        <f t="shared" si="5"/>
        <v>0.0004080383556054269</v>
      </c>
      <c r="D53" s="5">
        <f t="shared" si="6"/>
        <v>0</v>
      </c>
      <c r="E53" s="5">
        <f t="shared" si="2"/>
        <v>12</v>
      </c>
      <c r="F53" s="71">
        <f>E53</f>
        <v>12</v>
      </c>
      <c r="P53" s="5">
        <f t="shared" si="3"/>
        <v>12</v>
      </c>
    </row>
    <row r="54" spans="1:16" ht="12.75">
      <c r="A54" s="28" t="s">
        <v>43</v>
      </c>
      <c r="B54">
        <v>127</v>
      </c>
      <c r="C54" s="1">
        <f t="shared" si="5"/>
        <v>0.004318405930157435</v>
      </c>
      <c r="D54" s="5">
        <f t="shared" si="6"/>
        <v>0</v>
      </c>
      <c r="E54" s="5">
        <f t="shared" si="2"/>
        <v>127</v>
      </c>
      <c r="F54" s="71">
        <f>E54</f>
        <v>127</v>
      </c>
      <c r="P54" s="5">
        <f t="shared" si="3"/>
        <v>127</v>
      </c>
    </row>
    <row r="55" spans="1:16" ht="12.75">
      <c r="A55" s="28" t="s">
        <v>104</v>
      </c>
      <c r="B55">
        <v>2210</v>
      </c>
      <c r="C55" s="1">
        <f t="shared" si="5"/>
        <v>0.07514706382399945</v>
      </c>
      <c r="D55" s="5">
        <f t="shared" si="6"/>
        <v>0</v>
      </c>
      <c r="E55" s="5">
        <f t="shared" si="2"/>
        <v>2210</v>
      </c>
      <c r="F55" s="71">
        <f>E55</f>
        <v>2210</v>
      </c>
      <c r="P55" s="5">
        <f t="shared" si="3"/>
        <v>2210</v>
      </c>
    </row>
    <row r="56" spans="1:16" ht="12.75">
      <c r="A56" s="30" t="s">
        <v>44</v>
      </c>
      <c r="B56"/>
      <c r="C56" s="1">
        <f t="shared" si="5"/>
        <v>0</v>
      </c>
      <c r="D56" s="5">
        <f t="shared" si="6"/>
        <v>0</v>
      </c>
      <c r="E56" s="5">
        <f t="shared" si="2"/>
        <v>0</v>
      </c>
      <c r="G56" s="70">
        <f>E56</f>
        <v>0</v>
      </c>
      <c r="P56" s="5">
        <f t="shared" si="3"/>
        <v>0</v>
      </c>
    </row>
    <row r="57" spans="1:16" ht="12.75">
      <c r="A57" s="28" t="s">
        <v>45</v>
      </c>
      <c r="B57">
        <v>9</v>
      </c>
      <c r="C57" s="1">
        <f t="shared" si="5"/>
        <v>0.0003060287667040702</v>
      </c>
      <c r="D57" s="5">
        <f t="shared" si="6"/>
        <v>0</v>
      </c>
      <c r="E57" s="5">
        <f t="shared" si="2"/>
        <v>9</v>
      </c>
      <c r="F57" s="71">
        <f>E57</f>
        <v>9</v>
      </c>
      <c r="P57" s="5">
        <f t="shared" si="3"/>
        <v>9</v>
      </c>
    </row>
    <row r="58" spans="1:16" ht="12.75">
      <c r="A58" s="28" t="s">
        <v>46</v>
      </c>
      <c r="B58" s="89"/>
      <c r="C58" s="1">
        <f t="shared" si="5"/>
        <v>0</v>
      </c>
      <c r="D58" s="5">
        <f t="shared" si="6"/>
        <v>0</v>
      </c>
      <c r="E58" s="5">
        <f t="shared" si="2"/>
        <v>0</v>
      </c>
      <c r="F58" s="71">
        <f>E58</f>
        <v>0</v>
      </c>
      <c r="P58" s="5">
        <f t="shared" si="3"/>
        <v>0</v>
      </c>
    </row>
    <row r="59" spans="1:16" ht="12.75">
      <c r="A59" s="28" t="s">
        <v>47</v>
      </c>
      <c r="B59">
        <v>12</v>
      </c>
      <c r="C59" s="1">
        <f t="shared" si="5"/>
        <v>0.0004080383556054269</v>
      </c>
      <c r="D59" s="5">
        <f t="shared" si="6"/>
        <v>0</v>
      </c>
      <c r="E59" s="5">
        <f>B59+D59</f>
        <v>12</v>
      </c>
      <c r="F59" s="71">
        <f>E59</f>
        <v>12</v>
      </c>
      <c r="P59" s="5">
        <f>E59</f>
        <v>12</v>
      </c>
    </row>
    <row r="60" spans="1:16" ht="12.75">
      <c r="A60" s="28" t="s">
        <v>48</v>
      </c>
      <c r="B60">
        <v>19</v>
      </c>
      <c r="C60" s="1">
        <f t="shared" si="5"/>
        <v>0.0006460607297085927</v>
      </c>
      <c r="D60" s="5">
        <f t="shared" si="6"/>
        <v>0</v>
      </c>
      <c r="E60" s="5">
        <f t="shared" si="2"/>
        <v>19</v>
      </c>
      <c r="F60" s="71">
        <f>E60</f>
        <v>19</v>
      </c>
      <c r="P60" s="5">
        <f t="shared" si="3"/>
        <v>19</v>
      </c>
    </row>
    <row r="61" spans="1:16" ht="12.75">
      <c r="A61" s="30" t="s">
        <v>49</v>
      </c>
      <c r="B61">
        <v>0</v>
      </c>
      <c r="C61" s="1">
        <f t="shared" si="5"/>
        <v>0</v>
      </c>
      <c r="D61" s="5">
        <f t="shared" si="6"/>
        <v>0</v>
      </c>
      <c r="E61" s="5">
        <f t="shared" si="2"/>
        <v>0</v>
      </c>
      <c r="G61" s="70">
        <f>E61</f>
        <v>0</v>
      </c>
      <c r="P61" s="5">
        <f t="shared" si="3"/>
        <v>0</v>
      </c>
    </row>
    <row r="62" spans="1:16" ht="12.75">
      <c r="A62" s="28" t="s">
        <v>50</v>
      </c>
      <c r="B62">
        <v>2206</v>
      </c>
      <c r="C62" s="1">
        <f t="shared" si="5"/>
        <v>0.07501105103879764</v>
      </c>
      <c r="D62" s="5">
        <f t="shared" si="6"/>
        <v>0</v>
      </c>
      <c r="E62" s="5">
        <f t="shared" si="2"/>
        <v>2206</v>
      </c>
      <c r="F62" s="71">
        <f>E62</f>
        <v>2206</v>
      </c>
      <c r="P62" s="5">
        <f t="shared" si="3"/>
        <v>2206</v>
      </c>
    </row>
    <row r="63" spans="1:16" ht="12.75">
      <c r="A63" s="30" t="s">
        <v>52</v>
      </c>
      <c r="B63">
        <v>1</v>
      </c>
      <c r="C63" s="1">
        <f t="shared" si="5"/>
        <v>3.4003196300452245E-05</v>
      </c>
      <c r="D63" s="5">
        <f t="shared" si="6"/>
        <v>0</v>
      </c>
      <c r="E63" s="5">
        <f>B63+D63</f>
        <v>1</v>
      </c>
      <c r="G63" s="70">
        <f>E63</f>
        <v>1</v>
      </c>
      <c r="P63" s="5">
        <f>E63</f>
        <v>1</v>
      </c>
    </row>
    <row r="64" spans="1:16" ht="12.75">
      <c r="A64" s="28" t="s">
        <v>53</v>
      </c>
      <c r="B64">
        <v>32</v>
      </c>
      <c r="C64" s="1">
        <f t="shared" si="5"/>
        <v>0.0010881022816144718</v>
      </c>
      <c r="D64" s="5">
        <f t="shared" si="6"/>
        <v>0</v>
      </c>
      <c r="E64" s="5">
        <f t="shared" si="2"/>
        <v>32</v>
      </c>
      <c r="F64" s="71">
        <f>E64</f>
        <v>32</v>
      </c>
      <c r="P64" s="5">
        <f t="shared" si="3"/>
        <v>32</v>
      </c>
    </row>
    <row r="65" spans="1:16" ht="12.75">
      <c r="A65" s="28" t="s">
        <v>54</v>
      </c>
      <c r="B65">
        <v>7</v>
      </c>
      <c r="C65" s="1">
        <f t="shared" si="5"/>
        <v>0.0002380223741031657</v>
      </c>
      <c r="D65" s="5">
        <f t="shared" si="6"/>
        <v>0</v>
      </c>
      <c r="E65" s="5">
        <f>B65+D65</f>
        <v>7</v>
      </c>
      <c r="F65" s="71">
        <f>E65</f>
        <v>7</v>
      </c>
      <c r="P65" s="5">
        <f t="shared" si="3"/>
        <v>7</v>
      </c>
    </row>
    <row r="66" spans="1:16" ht="12.75">
      <c r="A66" s="28" t="s">
        <v>55</v>
      </c>
      <c r="B66">
        <v>357</v>
      </c>
      <c r="C66" s="1">
        <f t="shared" si="5"/>
        <v>0.01213914107926145</v>
      </c>
      <c r="D66" s="5">
        <f t="shared" si="6"/>
        <v>0</v>
      </c>
      <c r="E66" s="5">
        <f t="shared" si="2"/>
        <v>357</v>
      </c>
      <c r="F66" s="71">
        <f>E66</f>
        <v>357</v>
      </c>
      <c r="P66" s="5">
        <f t="shared" si="3"/>
        <v>357</v>
      </c>
    </row>
    <row r="67" spans="1:16" ht="12.75">
      <c r="A67" s="26" t="s">
        <v>56</v>
      </c>
      <c r="B67">
        <v>4</v>
      </c>
      <c r="C67" s="1">
        <f t="shared" si="5"/>
        <v>0.00013601278520180898</v>
      </c>
      <c r="D67" s="5">
        <f t="shared" si="6"/>
        <v>0</v>
      </c>
      <c r="E67" s="5">
        <f t="shared" si="2"/>
        <v>4</v>
      </c>
      <c r="H67" s="67">
        <f>E67</f>
        <v>4</v>
      </c>
      <c r="P67" s="5">
        <f t="shared" si="3"/>
        <v>4</v>
      </c>
    </row>
    <row r="68" spans="1:16" ht="12.75">
      <c r="A68" s="26" t="s">
        <v>57</v>
      </c>
      <c r="B68">
        <v>2</v>
      </c>
      <c r="C68" s="1">
        <f t="shared" si="5"/>
        <v>6.800639260090449E-05</v>
      </c>
      <c r="D68" s="5">
        <f t="shared" si="6"/>
        <v>0</v>
      </c>
      <c r="E68" s="5">
        <f t="shared" si="2"/>
        <v>2</v>
      </c>
      <c r="H68" s="67">
        <f aca="true" t="shared" si="7" ref="H68:H73">E68</f>
        <v>2</v>
      </c>
      <c r="P68" s="5">
        <f t="shared" si="3"/>
        <v>2</v>
      </c>
    </row>
    <row r="69" spans="1:16" ht="12.75">
      <c r="A69" s="26" t="s">
        <v>105</v>
      </c>
      <c r="B69">
        <v>2</v>
      </c>
      <c r="C69" s="1">
        <f t="shared" si="5"/>
        <v>6.800639260090449E-05</v>
      </c>
      <c r="D69" s="5">
        <f t="shared" si="6"/>
        <v>0</v>
      </c>
      <c r="E69" s="5">
        <f t="shared" si="2"/>
        <v>2</v>
      </c>
      <c r="H69" s="67">
        <f t="shared" si="7"/>
        <v>2</v>
      </c>
      <c r="P69" s="5">
        <f t="shared" si="3"/>
        <v>2</v>
      </c>
    </row>
    <row r="70" spans="1:16" ht="12.75">
      <c r="A70" s="26" t="s">
        <v>58</v>
      </c>
      <c r="B70">
        <v>5</v>
      </c>
      <c r="C70" s="1">
        <f t="shared" si="5"/>
        <v>0.00017001598150226122</v>
      </c>
      <c r="D70" s="5">
        <f t="shared" si="6"/>
        <v>0</v>
      </c>
      <c r="E70" s="5">
        <f t="shared" si="2"/>
        <v>5</v>
      </c>
      <c r="H70" s="67">
        <f t="shared" si="7"/>
        <v>5</v>
      </c>
      <c r="P70" s="5">
        <f t="shared" si="3"/>
        <v>5</v>
      </c>
    </row>
    <row r="71" spans="1:16" ht="12.75">
      <c r="A71" s="26" t="s">
        <v>59</v>
      </c>
      <c r="B71">
        <v>0</v>
      </c>
      <c r="C71" s="1">
        <f t="shared" si="5"/>
        <v>0</v>
      </c>
      <c r="D71" s="5">
        <f t="shared" si="6"/>
        <v>0</v>
      </c>
      <c r="E71" s="5">
        <f t="shared" si="2"/>
        <v>0</v>
      </c>
      <c r="H71" s="67">
        <f t="shared" si="7"/>
        <v>0</v>
      </c>
      <c r="P71" s="5">
        <f t="shared" si="3"/>
        <v>0</v>
      </c>
    </row>
    <row r="72" spans="1:16" ht="12.75">
      <c r="A72" s="26" t="s">
        <v>60</v>
      </c>
      <c r="B72">
        <v>10</v>
      </c>
      <c r="C72" s="1">
        <f t="shared" si="5"/>
        <v>0.00034003196300452245</v>
      </c>
      <c r="D72" s="5">
        <f t="shared" si="6"/>
        <v>0</v>
      </c>
      <c r="E72" s="5">
        <f t="shared" si="2"/>
        <v>10</v>
      </c>
      <c r="H72" s="67">
        <f t="shared" si="7"/>
        <v>10</v>
      </c>
      <c r="P72" s="5">
        <f t="shared" si="3"/>
        <v>10</v>
      </c>
    </row>
    <row r="73" spans="1:16" ht="12.75">
      <c r="A73" s="26" t="s">
        <v>61</v>
      </c>
      <c r="B73">
        <v>17</v>
      </c>
      <c r="C73" s="1">
        <f t="shared" si="5"/>
        <v>0.0005780543371076882</v>
      </c>
      <c r="D73" s="5">
        <f t="shared" si="6"/>
        <v>0</v>
      </c>
      <c r="E73" s="5">
        <f t="shared" si="2"/>
        <v>17</v>
      </c>
      <c r="H73" s="67">
        <f t="shared" si="7"/>
        <v>17</v>
      </c>
      <c r="P73" s="5">
        <f t="shared" si="3"/>
        <v>17</v>
      </c>
    </row>
    <row r="74" spans="1:16" ht="12.75">
      <c r="A74" s="26" t="s">
        <v>62</v>
      </c>
      <c r="B74"/>
      <c r="C74" s="1">
        <f t="shared" si="5"/>
        <v>0</v>
      </c>
      <c r="D74" s="5">
        <f t="shared" si="6"/>
        <v>0</v>
      </c>
      <c r="E74" s="5">
        <f>B74+D74</f>
        <v>0</v>
      </c>
      <c r="H74" s="67">
        <f>E74</f>
        <v>0</v>
      </c>
      <c r="P74" s="5">
        <f>E74</f>
        <v>0</v>
      </c>
    </row>
    <row r="75" spans="1:16" ht="12.75">
      <c r="A75" s="27" t="s">
        <v>63</v>
      </c>
      <c r="B75"/>
      <c r="C75" s="1">
        <f t="shared" si="5"/>
        <v>0</v>
      </c>
      <c r="D75" s="5">
        <f t="shared" si="6"/>
        <v>0</v>
      </c>
      <c r="E75" s="5">
        <f t="shared" si="2"/>
        <v>0</v>
      </c>
      <c r="I75" s="68">
        <f aca="true" t="shared" si="8" ref="I75:I80">E75</f>
        <v>0</v>
      </c>
      <c r="P75" s="5">
        <f t="shared" si="3"/>
        <v>0</v>
      </c>
    </row>
    <row r="76" spans="1:16" ht="12.75">
      <c r="A76" s="27" t="s">
        <v>64</v>
      </c>
      <c r="B76"/>
      <c r="C76" s="1">
        <f aca="true" t="shared" si="9" ref="C76:C103">B76/$B$105</f>
        <v>0</v>
      </c>
      <c r="D76" s="5">
        <f aca="true" t="shared" si="10" ref="D76:D103">C76*$B$108</f>
        <v>0</v>
      </c>
      <c r="E76" s="5">
        <f>B76+D76</f>
        <v>0</v>
      </c>
      <c r="I76" s="68">
        <f t="shared" si="8"/>
        <v>0</v>
      </c>
      <c r="P76" s="5">
        <f>E76</f>
        <v>0</v>
      </c>
    </row>
    <row r="77" spans="1:16" ht="12.75">
      <c r="A77" s="27" t="s">
        <v>108</v>
      </c>
      <c r="B77">
        <v>11</v>
      </c>
      <c r="C77" s="1">
        <f t="shared" si="9"/>
        <v>0.0003740351593049747</v>
      </c>
      <c r="D77" s="5">
        <f t="shared" si="10"/>
        <v>0</v>
      </c>
      <c r="E77" s="5">
        <f>B77+D77</f>
        <v>11</v>
      </c>
      <c r="I77" s="68">
        <f t="shared" si="8"/>
        <v>11</v>
      </c>
      <c r="P77" s="5">
        <f aca="true" t="shared" si="11" ref="P77:P83">E77</f>
        <v>11</v>
      </c>
    </row>
    <row r="78" spans="1:16" ht="12.75">
      <c r="A78" s="27" t="s">
        <v>65</v>
      </c>
      <c r="B78">
        <v>5</v>
      </c>
      <c r="C78" s="1">
        <f t="shared" si="9"/>
        <v>0.00017001598150226122</v>
      </c>
      <c r="D78" s="5">
        <f t="shared" si="10"/>
        <v>0</v>
      </c>
      <c r="E78" s="5">
        <f>B78+D78</f>
        <v>5</v>
      </c>
      <c r="I78" s="68">
        <f t="shared" si="8"/>
        <v>5</v>
      </c>
      <c r="P78" s="5">
        <f t="shared" si="11"/>
        <v>5</v>
      </c>
    </row>
    <row r="79" spans="1:16" ht="12.75">
      <c r="A79" s="27" t="s">
        <v>179</v>
      </c>
      <c r="B79"/>
      <c r="C79" s="1">
        <f t="shared" si="9"/>
        <v>0</v>
      </c>
      <c r="D79" s="5">
        <f t="shared" si="10"/>
        <v>0</v>
      </c>
      <c r="E79" s="5">
        <f t="shared" si="2"/>
        <v>0</v>
      </c>
      <c r="I79" s="68">
        <f t="shared" si="8"/>
        <v>0</v>
      </c>
      <c r="P79" s="5">
        <f t="shared" si="11"/>
        <v>0</v>
      </c>
    </row>
    <row r="80" spans="1:16" ht="12.75">
      <c r="A80" s="27" t="s">
        <v>134</v>
      </c>
      <c r="B80"/>
      <c r="C80" s="1">
        <f t="shared" si="9"/>
        <v>0</v>
      </c>
      <c r="D80" s="5">
        <f t="shared" si="10"/>
        <v>0</v>
      </c>
      <c r="E80" s="5">
        <f t="shared" si="2"/>
        <v>0</v>
      </c>
      <c r="I80" s="68">
        <f t="shared" si="8"/>
        <v>0</v>
      </c>
      <c r="P80" s="5">
        <f t="shared" si="11"/>
        <v>0</v>
      </c>
    </row>
    <row r="81" spans="1:16" ht="12.75">
      <c r="A81" s="31" t="s">
        <v>251</v>
      </c>
      <c r="B81">
        <v>22</v>
      </c>
      <c r="C81" s="1">
        <f t="shared" si="9"/>
        <v>0.0007480703186099494</v>
      </c>
      <c r="D81" s="5">
        <f t="shared" si="10"/>
        <v>0</v>
      </c>
      <c r="E81" s="5">
        <f>B81+D81</f>
        <v>22</v>
      </c>
      <c r="J81" s="72">
        <f>E81</f>
        <v>22</v>
      </c>
      <c r="P81" s="5">
        <f t="shared" si="11"/>
        <v>22</v>
      </c>
    </row>
    <row r="82" spans="1:16" ht="12.75">
      <c r="A82" s="31" t="s">
        <v>252</v>
      </c>
      <c r="B82">
        <v>6</v>
      </c>
      <c r="C82" s="1">
        <f t="shared" si="9"/>
        <v>0.00020401917780271344</v>
      </c>
      <c r="D82" s="5">
        <f t="shared" si="10"/>
        <v>0</v>
      </c>
      <c r="E82" s="5">
        <f>B82+D82</f>
        <v>6</v>
      </c>
      <c r="J82" s="72">
        <f>E82</f>
        <v>6</v>
      </c>
      <c r="P82" s="5">
        <f t="shared" si="11"/>
        <v>6</v>
      </c>
    </row>
    <row r="83" spans="1:16" ht="12.75">
      <c r="A83" s="31" t="s">
        <v>235</v>
      </c>
      <c r="B83">
        <v>35</v>
      </c>
      <c r="C83" s="1">
        <f t="shared" si="9"/>
        <v>0.0011901118705158285</v>
      </c>
      <c r="D83" s="5">
        <f t="shared" si="10"/>
        <v>0</v>
      </c>
      <c r="E83" s="5">
        <f t="shared" si="2"/>
        <v>35</v>
      </c>
      <c r="J83" s="72">
        <f aca="true" t="shared" si="12" ref="J83:J88">E83</f>
        <v>35</v>
      </c>
      <c r="K83" s="6"/>
      <c r="P83" s="5">
        <f t="shared" si="11"/>
        <v>35</v>
      </c>
    </row>
    <row r="84" spans="1:16" ht="12.75">
      <c r="A84" s="31" t="s">
        <v>125</v>
      </c>
      <c r="B84"/>
      <c r="C84" s="1">
        <f t="shared" si="9"/>
        <v>0</v>
      </c>
      <c r="D84" s="5">
        <f t="shared" si="10"/>
        <v>0</v>
      </c>
      <c r="E84" s="5">
        <f>B84+D84</f>
        <v>0</v>
      </c>
      <c r="J84" s="72">
        <f t="shared" si="12"/>
        <v>0</v>
      </c>
      <c r="K84" s="6"/>
      <c r="P84" s="5">
        <f t="shared" si="3"/>
        <v>0</v>
      </c>
    </row>
    <row r="85" spans="1:16" ht="12.75">
      <c r="A85" s="31" t="s">
        <v>196</v>
      </c>
      <c r="B85">
        <v>556</v>
      </c>
      <c r="C85" s="1">
        <f t="shared" si="9"/>
        <v>0.018905777143051448</v>
      </c>
      <c r="D85" s="5">
        <f t="shared" si="10"/>
        <v>0</v>
      </c>
      <c r="E85" s="5">
        <f>B85+D85</f>
        <v>556</v>
      </c>
      <c r="J85" s="72">
        <f t="shared" si="12"/>
        <v>556</v>
      </c>
      <c r="K85" s="6"/>
      <c r="P85" s="5">
        <f>E85</f>
        <v>556</v>
      </c>
    </row>
    <row r="86" spans="1:16" ht="12.75">
      <c r="A86" s="31" t="s">
        <v>221</v>
      </c>
      <c r="B86">
        <v>3</v>
      </c>
      <c r="C86" s="1">
        <f t="shared" si="9"/>
        <v>0.00010200958890135672</v>
      </c>
      <c r="D86" s="5">
        <f t="shared" si="10"/>
        <v>0</v>
      </c>
      <c r="E86" s="5">
        <f>B86+D86</f>
        <v>3</v>
      </c>
      <c r="J86" s="72">
        <f t="shared" si="12"/>
        <v>3</v>
      </c>
      <c r="K86" s="6"/>
      <c r="P86" s="5">
        <f>E86</f>
        <v>3</v>
      </c>
    </row>
    <row r="87" spans="1:16" ht="12.75">
      <c r="A87" s="31" t="s">
        <v>126</v>
      </c>
      <c r="B87">
        <v>32</v>
      </c>
      <c r="C87" s="1">
        <f t="shared" si="9"/>
        <v>0.0010881022816144718</v>
      </c>
      <c r="D87" s="5">
        <f t="shared" si="10"/>
        <v>0</v>
      </c>
      <c r="E87" s="5">
        <f t="shared" si="2"/>
        <v>32</v>
      </c>
      <c r="J87" s="72">
        <f t="shared" si="12"/>
        <v>32</v>
      </c>
      <c r="K87" s="6"/>
      <c r="P87" s="5">
        <f t="shared" si="3"/>
        <v>32</v>
      </c>
    </row>
    <row r="88" spans="1:16" ht="12.75">
      <c r="A88" s="31" t="s">
        <v>129</v>
      </c>
      <c r="B88">
        <v>319</v>
      </c>
      <c r="C88" s="1">
        <f t="shared" si="9"/>
        <v>0.010847019619844266</v>
      </c>
      <c r="D88" s="5">
        <f t="shared" si="10"/>
        <v>0</v>
      </c>
      <c r="E88" s="5">
        <f t="shared" si="2"/>
        <v>319</v>
      </c>
      <c r="J88" s="72">
        <f t="shared" si="12"/>
        <v>319</v>
      </c>
      <c r="P88" s="5">
        <f t="shared" si="3"/>
        <v>319</v>
      </c>
    </row>
    <row r="89" spans="1:16" ht="12.75">
      <c r="A89" s="32" t="s">
        <v>208</v>
      </c>
      <c r="B89"/>
      <c r="C89" s="1">
        <f t="shared" si="9"/>
        <v>0</v>
      </c>
      <c r="D89" s="5">
        <f t="shared" si="10"/>
        <v>0</v>
      </c>
      <c r="E89" s="5">
        <f>B89+D89</f>
        <v>0</v>
      </c>
      <c r="L89" s="73">
        <f aca="true" t="shared" si="13" ref="L89:L97">E89</f>
        <v>0</v>
      </c>
      <c r="P89" s="5">
        <f>E89</f>
        <v>0</v>
      </c>
    </row>
    <row r="90" spans="1:16" ht="12.75">
      <c r="A90" s="32" t="s">
        <v>71</v>
      </c>
      <c r="B90"/>
      <c r="C90" s="1">
        <f t="shared" si="9"/>
        <v>0</v>
      </c>
      <c r="D90" s="5">
        <f t="shared" si="10"/>
        <v>0</v>
      </c>
      <c r="E90" s="5">
        <f>B90+D90</f>
        <v>0</v>
      </c>
      <c r="L90" s="73">
        <f>E90</f>
        <v>0</v>
      </c>
      <c r="P90" s="5">
        <f>E90</f>
        <v>0</v>
      </c>
    </row>
    <row r="91" spans="1:16" ht="12.75">
      <c r="A91" s="32" t="s">
        <v>187</v>
      </c>
      <c r="B91"/>
      <c r="C91" s="1">
        <f t="shared" si="9"/>
        <v>0</v>
      </c>
      <c r="D91" s="5">
        <f t="shared" si="10"/>
        <v>0</v>
      </c>
      <c r="E91" s="5">
        <f>B91+D91</f>
        <v>0</v>
      </c>
      <c r="L91" s="73">
        <f t="shared" si="13"/>
        <v>0</v>
      </c>
      <c r="P91" s="5">
        <f>E91</f>
        <v>0</v>
      </c>
    </row>
    <row r="92" spans="1:16" ht="12.75">
      <c r="A92" s="32" t="s">
        <v>162</v>
      </c>
      <c r="B92"/>
      <c r="C92" s="1">
        <f t="shared" si="9"/>
        <v>0</v>
      </c>
      <c r="D92" s="5">
        <f t="shared" si="10"/>
        <v>0</v>
      </c>
      <c r="E92" s="5">
        <f>B92+D92</f>
        <v>0</v>
      </c>
      <c r="L92" s="84">
        <f t="shared" si="13"/>
        <v>0</v>
      </c>
      <c r="P92" s="5">
        <f>E92</f>
        <v>0</v>
      </c>
    </row>
    <row r="93" spans="1:16" ht="12.75">
      <c r="A93" s="32" t="s">
        <v>73</v>
      </c>
      <c r="B93">
        <v>36</v>
      </c>
      <c r="C93" s="1">
        <f t="shared" si="9"/>
        <v>0.0012241150668162808</v>
      </c>
      <c r="D93" s="5">
        <f t="shared" si="10"/>
        <v>0</v>
      </c>
      <c r="E93" s="5">
        <f>B93+D93</f>
        <v>36</v>
      </c>
      <c r="L93" s="73">
        <f t="shared" si="13"/>
        <v>36</v>
      </c>
      <c r="P93" s="5">
        <f t="shared" si="3"/>
        <v>36</v>
      </c>
    </row>
    <row r="94" spans="1:16" ht="12.75">
      <c r="A94" s="32" t="s">
        <v>74</v>
      </c>
      <c r="B94"/>
      <c r="C94" s="1">
        <f t="shared" si="9"/>
        <v>0</v>
      </c>
      <c r="D94" s="5">
        <f t="shared" si="10"/>
        <v>0</v>
      </c>
      <c r="E94" s="5">
        <f t="shared" si="2"/>
        <v>0</v>
      </c>
      <c r="L94" s="73">
        <f t="shared" si="13"/>
        <v>0</v>
      </c>
      <c r="P94" s="5">
        <f t="shared" si="3"/>
        <v>0</v>
      </c>
    </row>
    <row r="95" spans="1:16" ht="12.75">
      <c r="A95" s="32" t="s">
        <v>176</v>
      </c>
      <c r="B95"/>
      <c r="C95" s="1">
        <f t="shared" si="9"/>
        <v>0</v>
      </c>
      <c r="D95" s="5">
        <f t="shared" si="10"/>
        <v>0</v>
      </c>
      <c r="E95" s="5">
        <f aca="true" t="shared" si="14" ref="E95:E101">B95+D95</f>
        <v>0</v>
      </c>
      <c r="L95" s="73">
        <f t="shared" si="13"/>
        <v>0</v>
      </c>
      <c r="P95" s="5">
        <f aca="true" t="shared" si="15" ref="P95:P101">E95</f>
        <v>0</v>
      </c>
    </row>
    <row r="96" spans="1:16" ht="12.75">
      <c r="A96" s="89" t="s">
        <v>111</v>
      </c>
      <c r="B96">
        <v>1</v>
      </c>
      <c r="C96" s="1">
        <f t="shared" si="9"/>
        <v>3.4003196300452245E-05</v>
      </c>
      <c r="D96" s="5">
        <f t="shared" si="10"/>
        <v>0</v>
      </c>
      <c r="E96" s="5">
        <f t="shared" si="14"/>
        <v>1</v>
      </c>
      <c r="L96" s="76"/>
      <c r="M96" s="90">
        <f>E96</f>
        <v>1</v>
      </c>
      <c r="P96" s="5">
        <f t="shared" si="15"/>
        <v>1</v>
      </c>
    </row>
    <row r="97" spans="1:16" ht="12.75">
      <c r="A97" s="32" t="s">
        <v>209</v>
      </c>
      <c r="B97"/>
      <c r="C97" s="1">
        <f t="shared" si="9"/>
        <v>0</v>
      </c>
      <c r="D97" s="5">
        <f t="shared" si="10"/>
        <v>0</v>
      </c>
      <c r="E97" s="5">
        <f t="shared" si="14"/>
        <v>0</v>
      </c>
      <c r="L97" s="73">
        <f t="shared" si="13"/>
        <v>0</v>
      </c>
      <c r="P97" s="5">
        <f t="shared" si="15"/>
        <v>0</v>
      </c>
    </row>
    <row r="98" spans="1:16" ht="12.75">
      <c r="A98" s="31" t="s">
        <v>113</v>
      </c>
      <c r="B98"/>
      <c r="C98" s="1">
        <f t="shared" si="9"/>
        <v>0</v>
      </c>
      <c r="D98" s="5">
        <f t="shared" si="10"/>
        <v>0</v>
      </c>
      <c r="E98" s="5">
        <f t="shared" si="14"/>
        <v>0</v>
      </c>
      <c r="J98" s="72">
        <f>E98</f>
        <v>0</v>
      </c>
      <c r="P98" s="5">
        <f t="shared" si="15"/>
        <v>0</v>
      </c>
    </row>
    <row r="99" spans="1:16" ht="12.75">
      <c r="A99" s="31" t="s">
        <v>75</v>
      </c>
      <c r="B99"/>
      <c r="C99" s="1">
        <f t="shared" si="9"/>
        <v>0</v>
      </c>
      <c r="D99" s="5">
        <f t="shared" si="10"/>
        <v>0</v>
      </c>
      <c r="E99" s="5">
        <f t="shared" si="14"/>
        <v>0</v>
      </c>
      <c r="J99" s="72">
        <f>E99</f>
        <v>0</v>
      </c>
      <c r="P99" s="5">
        <f t="shared" si="15"/>
        <v>0</v>
      </c>
    </row>
    <row r="100" spans="1:16" ht="12.75">
      <c r="A100" s="31" t="s">
        <v>177</v>
      </c>
      <c r="B100">
        <v>3</v>
      </c>
      <c r="C100" s="1">
        <f t="shared" si="9"/>
        <v>0.00010200958890135672</v>
      </c>
      <c r="D100" s="5">
        <f t="shared" si="10"/>
        <v>0</v>
      </c>
      <c r="E100" s="5">
        <f t="shared" si="14"/>
        <v>3</v>
      </c>
      <c r="J100" s="72">
        <f>E100</f>
        <v>3</v>
      </c>
      <c r="P100" s="5">
        <f t="shared" si="15"/>
        <v>3</v>
      </c>
    </row>
    <row r="101" spans="1:16" ht="12.75">
      <c r="A101" s="85" t="s">
        <v>156</v>
      </c>
      <c r="B101">
        <v>23</v>
      </c>
      <c r="C101" s="1">
        <f t="shared" si="9"/>
        <v>0.0007820735149104015</v>
      </c>
      <c r="D101" s="5">
        <f t="shared" si="10"/>
        <v>0</v>
      </c>
      <c r="E101" s="5">
        <f t="shared" si="14"/>
        <v>23</v>
      </c>
      <c r="J101" s="76"/>
      <c r="L101" s="84">
        <f>E101</f>
        <v>23</v>
      </c>
      <c r="P101" s="5">
        <f t="shared" si="15"/>
        <v>23</v>
      </c>
    </row>
    <row r="102" spans="1:16" ht="12.75">
      <c r="A102" s="33" t="s">
        <v>77</v>
      </c>
      <c r="B102"/>
      <c r="C102" s="1">
        <f t="shared" si="9"/>
        <v>0</v>
      </c>
      <c r="D102" s="5">
        <f t="shared" si="10"/>
        <v>0</v>
      </c>
      <c r="E102" s="5">
        <f t="shared" si="2"/>
        <v>0</v>
      </c>
      <c r="K102" s="74">
        <f>E102</f>
        <v>0</v>
      </c>
      <c r="P102" s="5">
        <f t="shared" si="3"/>
        <v>0</v>
      </c>
    </row>
    <row r="103" spans="1:16" ht="12.75">
      <c r="A103" s="29" t="s">
        <v>78</v>
      </c>
      <c r="B103"/>
      <c r="C103" s="1">
        <f t="shared" si="9"/>
        <v>0</v>
      </c>
      <c r="D103" s="5">
        <f t="shared" si="10"/>
        <v>0</v>
      </c>
      <c r="E103" s="5">
        <f t="shared" si="2"/>
        <v>0</v>
      </c>
      <c r="L103" s="6"/>
      <c r="N103" s="69">
        <f>E103</f>
        <v>0</v>
      </c>
      <c r="P103" s="5">
        <f t="shared" si="3"/>
        <v>0</v>
      </c>
    </row>
    <row r="104" spans="1:2" ht="12.75">
      <c r="A104"/>
      <c r="B104" s="16"/>
    </row>
    <row r="105" spans="1:16" ht="12.75">
      <c r="A105" s="1" t="s">
        <v>21</v>
      </c>
      <c r="B105" s="16">
        <f>SUM(B12:B103)</f>
        <v>29409</v>
      </c>
      <c r="C105" s="1">
        <f>B105/$B$106</f>
        <v>1</v>
      </c>
      <c r="E105" s="5">
        <f aca="true" t="shared" si="16" ref="E105:P105">SUM(E12:E103)</f>
        <v>29409</v>
      </c>
      <c r="F105" s="34">
        <f t="shared" si="16"/>
        <v>14560</v>
      </c>
      <c r="G105" s="35">
        <f t="shared" si="16"/>
        <v>188</v>
      </c>
      <c r="H105" s="36">
        <f t="shared" si="16"/>
        <v>140</v>
      </c>
      <c r="I105" s="37">
        <f t="shared" si="16"/>
        <v>5817</v>
      </c>
      <c r="J105" s="38">
        <f t="shared" si="16"/>
        <v>976</v>
      </c>
      <c r="K105" s="39">
        <f t="shared" si="16"/>
        <v>0</v>
      </c>
      <c r="L105" s="40">
        <f t="shared" si="16"/>
        <v>59</v>
      </c>
      <c r="M105" s="41">
        <f t="shared" si="16"/>
        <v>1</v>
      </c>
      <c r="N105" s="42">
        <f t="shared" si="16"/>
        <v>0</v>
      </c>
      <c r="O105" s="78">
        <f t="shared" si="16"/>
        <v>7668</v>
      </c>
      <c r="P105" s="5">
        <f t="shared" si="16"/>
        <v>21741</v>
      </c>
    </row>
    <row r="106" spans="1:5" ht="12.75">
      <c r="A106" s="1" t="s">
        <v>22</v>
      </c>
      <c r="B106" s="5">
        <v>29409</v>
      </c>
      <c r="D106" s="5" t="s">
        <v>20</v>
      </c>
      <c r="E106" s="5">
        <f>SUM(F105:O105)</f>
        <v>29409</v>
      </c>
    </row>
    <row r="107" ht="12.75">
      <c r="E107" s="5">
        <f>SUM(O105:P105)</f>
        <v>29409</v>
      </c>
    </row>
    <row r="108" spans="1:2" ht="38.25">
      <c r="A108" s="18" t="s">
        <v>23</v>
      </c>
      <c r="B108" s="19">
        <f>B106-B105</f>
        <v>0</v>
      </c>
    </row>
    <row r="110" spans="2:3" ht="13.5" thickBot="1">
      <c r="B110" s="5" t="s">
        <v>20</v>
      </c>
      <c r="C110" s="5"/>
    </row>
    <row r="111" spans="1:12" ht="12.75">
      <c r="A111" s="44"/>
      <c r="B111" s="45"/>
      <c r="C111" s="46"/>
      <c r="D111" s="45"/>
      <c r="E111" s="45"/>
      <c r="F111" s="46"/>
      <c r="G111" s="46"/>
      <c r="H111" s="46"/>
      <c r="I111" s="46"/>
      <c r="J111" s="46"/>
      <c r="K111" s="46"/>
      <c r="L111" s="47"/>
    </row>
    <row r="112" spans="1:12" ht="12.75">
      <c r="A112" s="48">
        <v>1</v>
      </c>
      <c r="B112" s="49" t="s">
        <v>135</v>
      </c>
      <c r="C112" s="50"/>
      <c r="D112" s="49"/>
      <c r="E112" s="49"/>
      <c r="F112" s="50"/>
      <c r="G112" s="50"/>
      <c r="H112" s="50"/>
      <c r="I112" s="51">
        <f>P105</f>
        <v>21741</v>
      </c>
      <c r="J112" s="50"/>
      <c r="K112" s="50"/>
      <c r="L112" s="52"/>
    </row>
    <row r="113" spans="1:12" ht="13.5" thickBot="1">
      <c r="A113" s="48"/>
      <c r="B113" s="49"/>
      <c r="C113" s="50"/>
      <c r="D113" s="49"/>
      <c r="E113" s="49"/>
      <c r="F113" s="50"/>
      <c r="G113" s="50"/>
      <c r="H113" s="50"/>
      <c r="I113" s="53"/>
      <c r="J113" s="50"/>
      <c r="K113" s="50"/>
      <c r="L113" s="52"/>
    </row>
    <row r="114" spans="1:12" ht="13.5" thickBot="1">
      <c r="A114" s="48"/>
      <c r="B114" s="49"/>
      <c r="C114" s="50"/>
      <c r="D114" s="49"/>
      <c r="E114" s="49"/>
      <c r="F114" s="50"/>
      <c r="G114" s="50"/>
      <c r="H114" s="50"/>
      <c r="I114" s="55" t="s">
        <v>136</v>
      </c>
      <c r="J114" s="55" t="s">
        <v>137</v>
      </c>
      <c r="K114" s="54" t="s">
        <v>12</v>
      </c>
      <c r="L114" s="52"/>
    </row>
    <row r="115" spans="1:12" ht="12.75">
      <c r="A115" s="48">
        <v>2</v>
      </c>
      <c r="B115" s="49" t="s">
        <v>138</v>
      </c>
      <c r="C115" s="50"/>
      <c r="D115" s="49"/>
      <c r="E115" s="49"/>
      <c r="F115" s="50"/>
      <c r="G115" s="50"/>
      <c r="H115" s="50"/>
      <c r="I115" s="56">
        <f>G105</f>
        <v>188</v>
      </c>
      <c r="J115" s="56">
        <f>F105</f>
        <v>14560</v>
      </c>
      <c r="K115" s="56">
        <f>I115+J115</f>
        <v>14748</v>
      </c>
      <c r="L115" s="52"/>
    </row>
    <row r="116" spans="1:12" ht="12.75">
      <c r="A116" s="48">
        <v>3</v>
      </c>
      <c r="B116" s="49" t="s">
        <v>139</v>
      </c>
      <c r="C116" s="50"/>
      <c r="D116" s="49"/>
      <c r="E116" s="49"/>
      <c r="F116" s="50"/>
      <c r="G116" s="50"/>
      <c r="H116" s="50"/>
      <c r="I116" s="56">
        <f>H105</f>
        <v>140</v>
      </c>
      <c r="J116" s="56">
        <f>I105</f>
        <v>5817</v>
      </c>
      <c r="K116" s="56">
        <f>I116+J116</f>
        <v>5957</v>
      </c>
      <c r="L116" s="52"/>
    </row>
    <row r="117" spans="1:12" ht="12.75">
      <c r="A117" s="48">
        <v>4</v>
      </c>
      <c r="B117" s="49" t="s">
        <v>140</v>
      </c>
      <c r="C117" s="50"/>
      <c r="D117" s="49"/>
      <c r="E117" s="49"/>
      <c r="F117" s="50"/>
      <c r="G117" s="50"/>
      <c r="H117" s="50"/>
      <c r="I117" s="56">
        <f>J105</f>
        <v>976</v>
      </c>
      <c r="J117" s="56">
        <f>K105</f>
        <v>0</v>
      </c>
      <c r="K117" s="56">
        <f>I117+J117</f>
        <v>976</v>
      </c>
      <c r="L117" s="52"/>
    </row>
    <row r="118" spans="1:12" ht="12.75">
      <c r="A118" s="48">
        <v>5</v>
      </c>
      <c r="B118" s="49" t="s">
        <v>141</v>
      </c>
      <c r="C118" s="50"/>
      <c r="D118" s="49"/>
      <c r="E118" s="49"/>
      <c r="F118" s="50"/>
      <c r="G118" s="50"/>
      <c r="H118" s="50"/>
      <c r="I118" s="57">
        <f>L105</f>
        <v>59</v>
      </c>
      <c r="J118" s="50"/>
      <c r="K118" s="50"/>
      <c r="L118" s="52"/>
    </row>
    <row r="119" spans="1:12" ht="12.75">
      <c r="A119" s="48">
        <v>6</v>
      </c>
      <c r="B119" s="49" t="s">
        <v>142</v>
      </c>
      <c r="C119" s="50"/>
      <c r="D119" s="98"/>
      <c r="E119" s="98"/>
      <c r="F119" s="99"/>
      <c r="G119" s="99"/>
      <c r="H119" s="99"/>
      <c r="I119" s="100">
        <f>M105</f>
        <v>1</v>
      </c>
      <c r="J119" s="99"/>
      <c r="K119" s="99"/>
      <c r="L119" s="101"/>
    </row>
    <row r="120" spans="1:12" ht="12.75">
      <c r="A120" s="48">
        <v>9</v>
      </c>
      <c r="B120" s="49" t="s">
        <v>143</v>
      </c>
      <c r="C120" s="50"/>
      <c r="D120" s="98"/>
      <c r="E120" s="98"/>
      <c r="F120" s="99"/>
      <c r="G120" s="99"/>
      <c r="H120" s="99"/>
      <c r="I120" s="99"/>
      <c r="J120" s="99"/>
      <c r="K120" s="99"/>
      <c r="L120" s="101"/>
    </row>
    <row r="121" spans="1:12" ht="12.75">
      <c r="A121" s="48"/>
      <c r="B121" s="58" t="s">
        <v>144</v>
      </c>
      <c r="C121" s="58" t="s">
        <v>145</v>
      </c>
      <c r="D121" s="102"/>
      <c r="E121" s="98"/>
      <c r="F121" s="99"/>
      <c r="G121" s="99"/>
      <c r="H121" s="99"/>
      <c r="I121" s="99"/>
      <c r="J121" s="99"/>
      <c r="K121" s="103"/>
      <c r="L121" s="101"/>
    </row>
    <row r="122" spans="1:12" ht="12.75">
      <c r="A122" s="48"/>
      <c r="B122" s="49" t="s">
        <v>150</v>
      </c>
      <c r="C122" s="60">
        <f>SUM(I32:I42)</f>
        <v>5791</v>
      </c>
      <c r="D122" s="102"/>
      <c r="E122" s="98"/>
      <c r="F122" s="99"/>
      <c r="G122" s="99"/>
      <c r="H122" s="99"/>
      <c r="I122" s="99"/>
      <c r="J122" s="99"/>
      <c r="K122" s="103"/>
      <c r="L122" s="101"/>
    </row>
    <row r="123" spans="1:12" ht="12.75">
      <c r="A123" s="48"/>
      <c r="B123" s="49" t="s">
        <v>147</v>
      </c>
      <c r="C123" s="59">
        <f>SUM(I24:I26)</f>
        <v>10</v>
      </c>
      <c r="D123" s="102"/>
      <c r="E123" s="98"/>
      <c r="F123" s="99"/>
      <c r="G123" s="99"/>
      <c r="H123" s="99"/>
      <c r="I123" s="99"/>
      <c r="J123" s="99"/>
      <c r="K123" s="103"/>
      <c r="L123" s="101"/>
    </row>
    <row r="124" spans="1:12" ht="12.75">
      <c r="A124" s="48"/>
      <c r="B124" s="49" t="s">
        <v>151</v>
      </c>
      <c r="C124" s="60">
        <f>SUM(I75:I80)</f>
        <v>16</v>
      </c>
      <c r="D124" s="102"/>
      <c r="E124" s="98"/>
      <c r="F124" s="99"/>
      <c r="G124" s="99"/>
      <c r="H124" s="99"/>
      <c r="I124" s="99"/>
      <c r="J124" s="99"/>
      <c r="K124" s="103"/>
      <c r="L124" s="101"/>
    </row>
    <row r="125" spans="1:12" ht="12.75">
      <c r="A125" s="48"/>
      <c r="B125" s="49" t="s">
        <v>146</v>
      </c>
      <c r="C125" s="60">
        <f>SUM(K102)</f>
        <v>0</v>
      </c>
      <c r="D125" s="102"/>
      <c r="E125" s="98"/>
      <c r="F125" s="103"/>
      <c r="G125" s="103"/>
      <c r="H125" s="99"/>
      <c r="I125" s="99"/>
      <c r="J125" s="99"/>
      <c r="K125" s="99"/>
      <c r="L125" s="101"/>
    </row>
    <row r="126" spans="1:12" ht="12.75">
      <c r="A126" s="48"/>
      <c r="B126" s="49" t="s">
        <v>148</v>
      </c>
      <c r="C126" s="59" t="s">
        <v>255</v>
      </c>
      <c r="D126" s="102"/>
      <c r="E126" s="98"/>
      <c r="F126" s="103"/>
      <c r="G126" s="103"/>
      <c r="H126" s="99"/>
      <c r="I126" s="99"/>
      <c r="J126" s="99"/>
      <c r="K126" s="99"/>
      <c r="L126" s="101"/>
    </row>
    <row r="127" spans="1:12" ht="12.75">
      <c r="A127" s="48"/>
      <c r="B127" s="49" t="s">
        <v>149</v>
      </c>
      <c r="C127" s="60" t="s">
        <v>256</v>
      </c>
      <c r="D127" s="102"/>
      <c r="E127" s="98"/>
      <c r="F127" s="99"/>
      <c r="G127" s="99"/>
      <c r="H127" s="99"/>
      <c r="I127" s="99"/>
      <c r="J127" s="99"/>
      <c r="K127" s="99"/>
      <c r="L127" s="101"/>
    </row>
    <row r="128" spans="1:12" ht="13.5" thickBot="1">
      <c r="A128" s="61"/>
      <c r="B128" s="62"/>
      <c r="C128" s="63"/>
      <c r="D128" s="104"/>
      <c r="E128" s="104"/>
      <c r="F128" s="105"/>
      <c r="G128" s="105"/>
      <c r="H128" s="105"/>
      <c r="I128" s="105"/>
      <c r="J128" s="105"/>
      <c r="K128" s="105"/>
      <c r="L128" s="106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zoomScale="80" zoomScaleNormal="80" zoomScalePageLayoutView="0" workbookViewId="0" topLeftCell="A1">
      <pane ySplit="11" topLeftCell="A95" activePane="bottomLeft" state="frozen"/>
      <selection pane="topLeft" activeCell="A1" sqref="A1"/>
      <selection pane="bottomLeft" activeCell="C110" sqref="B110:C110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5" width="9.140625" style="1" customWidth="1"/>
    <col min="16" max="16" width="11.421875" style="1" customWidth="1"/>
    <col min="17" max="17" width="10.57421875" style="1" customWidth="1"/>
    <col min="18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170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92" t="s">
        <v>133</v>
      </c>
      <c r="O11" s="80" t="s">
        <v>19</v>
      </c>
      <c r="P11" s="10" t="s">
        <v>18</v>
      </c>
    </row>
    <row r="12" spans="1:16" ht="12.75">
      <c r="A12" s="26" t="s">
        <v>152</v>
      </c>
      <c r="B12"/>
      <c r="C12" s="1">
        <f aca="true" t="shared" si="0" ref="C12:C43">B12/$B$92</f>
        <v>0</v>
      </c>
      <c r="D12" s="5">
        <f aca="true" t="shared" si="1" ref="D12:D43">C12*$B$95</f>
        <v>0</v>
      </c>
      <c r="E12" s="5">
        <f aca="true" t="shared" si="2" ref="E12:E90">B12+D12</f>
        <v>0</v>
      </c>
      <c r="H12" s="67">
        <f>E12</f>
        <v>0</v>
      </c>
      <c r="I12" s="17"/>
      <c r="P12" s="17">
        <f>E12</f>
        <v>0</v>
      </c>
    </row>
    <row r="13" spans="1:16" ht="12.75">
      <c r="A13" s="26" t="s">
        <v>24</v>
      </c>
      <c r="B13">
        <v>6</v>
      </c>
      <c r="C13" s="1">
        <f t="shared" si="0"/>
        <v>0.00034352456200618345</v>
      </c>
      <c r="D13" s="5">
        <f t="shared" si="1"/>
        <v>0</v>
      </c>
      <c r="E13" s="5">
        <f t="shared" si="2"/>
        <v>6</v>
      </c>
      <c r="H13" s="67">
        <f>E13</f>
        <v>6</v>
      </c>
      <c r="P13" s="17">
        <f aca="true" t="shared" si="3" ref="P13:P90">E13</f>
        <v>6</v>
      </c>
    </row>
    <row r="14" spans="1:16" ht="12.75">
      <c r="A14" s="27" t="s">
        <v>181</v>
      </c>
      <c r="B14">
        <v>2</v>
      </c>
      <c r="C14" s="1">
        <f t="shared" si="0"/>
        <v>0.00011450818733539448</v>
      </c>
      <c r="D14" s="5">
        <f t="shared" si="1"/>
        <v>0</v>
      </c>
      <c r="E14" s="5">
        <f t="shared" si="2"/>
        <v>2</v>
      </c>
      <c r="H14" s="6"/>
      <c r="I14" s="68">
        <f>E14</f>
        <v>2</v>
      </c>
      <c r="P14" s="17">
        <f t="shared" si="3"/>
        <v>2</v>
      </c>
    </row>
    <row r="15" spans="1:16" ht="12.75">
      <c r="A15" s="27" t="s">
        <v>153</v>
      </c>
      <c r="B15"/>
      <c r="C15" s="1">
        <f t="shared" si="0"/>
        <v>0</v>
      </c>
      <c r="D15" s="5">
        <f t="shared" si="1"/>
        <v>0</v>
      </c>
      <c r="E15" s="5">
        <f aca="true" t="shared" si="4" ref="E15:E25">B15+D15</f>
        <v>0</v>
      </c>
      <c r="H15" s="6"/>
      <c r="I15" s="68">
        <f>E15</f>
        <v>0</v>
      </c>
      <c r="P15" s="17">
        <f t="shared" si="3"/>
        <v>0</v>
      </c>
    </row>
    <row r="16" spans="1:16" ht="12.75">
      <c r="A16" s="26" t="s">
        <v>81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"/>
      <c r="I16" s="68">
        <f>E16</f>
        <v>0</v>
      </c>
      <c r="P16" s="17">
        <f t="shared" si="3"/>
        <v>0</v>
      </c>
    </row>
    <row r="17" spans="1:16" ht="12.75">
      <c r="A17" s="26" t="s">
        <v>26</v>
      </c>
      <c r="B17">
        <v>2</v>
      </c>
      <c r="C17" s="1">
        <f t="shared" si="0"/>
        <v>0.00011450818733539448</v>
      </c>
      <c r="D17" s="5">
        <f t="shared" si="1"/>
        <v>0</v>
      </c>
      <c r="E17" s="5">
        <f>B17+D17</f>
        <v>2</v>
      </c>
      <c r="H17" s="67">
        <f>E17</f>
        <v>2</v>
      </c>
      <c r="I17" s="6"/>
      <c r="P17" s="17">
        <f>E17</f>
        <v>2</v>
      </c>
    </row>
    <row r="18" spans="1:16" ht="12.75">
      <c r="A18" s="26" t="s">
        <v>118</v>
      </c>
      <c r="B18"/>
      <c r="C18" s="1">
        <f t="shared" si="0"/>
        <v>0</v>
      </c>
      <c r="D18" s="5">
        <f t="shared" si="1"/>
        <v>0</v>
      </c>
      <c r="E18" s="5">
        <f t="shared" si="4"/>
        <v>0</v>
      </c>
      <c r="H18" s="67">
        <f>E18</f>
        <v>0</v>
      </c>
      <c r="P18" s="17">
        <f t="shared" si="3"/>
        <v>0</v>
      </c>
    </row>
    <row r="19" spans="1:16" ht="12.75">
      <c r="A19" s="26" t="s">
        <v>84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H19" s="67">
        <f>E19</f>
        <v>0</v>
      </c>
      <c r="P19" s="17">
        <f t="shared" si="3"/>
        <v>0</v>
      </c>
    </row>
    <row r="20" spans="1:16" ht="12.75">
      <c r="A20" s="26" t="s">
        <v>27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H20" s="67">
        <f>E20</f>
        <v>0</v>
      </c>
      <c r="P20" s="17">
        <f t="shared" si="3"/>
        <v>0</v>
      </c>
    </row>
    <row r="21" spans="1:16" ht="12.75">
      <c r="A21" s="27" t="s">
        <v>87</v>
      </c>
      <c r="B21"/>
      <c r="C21" s="1">
        <f t="shared" si="0"/>
        <v>0</v>
      </c>
      <c r="D21" s="5">
        <f t="shared" si="1"/>
        <v>0</v>
      </c>
      <c r="E21" s="5">
        <f t="shared" si="4"/>
        <v>0</v>
      </c>
      <c r="I21" s="68">
        <f>E21</f>
        <v>0</v>
      </c>
      <c r="P21" s="17">
        <f t="shared" si="3"/>
        <v>0</v>
      </c>
    </row>
    <row r="22" spans="1:16" ht="12.75">
      <c r="A22" s="27" t="s">
        <v>29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I22" s="68">
        <f>E22</f>
        <v>0</v>
      </c>
      <c r="P22" s="17">
        <f>E22</f>
        <v>0</v>
      </c>
    </row>
    <row r="23" spans="1:16" ht="12.75">
      <c r="A23" s="27" t="s">
        <v>119</v>
      </c>
      <c r="B23"/>
      <c r="C23" s="1">
        <f t="shared" si="0"/>
        <v>0</v>
      </c>
      <c r="D23" s="5">
        <f t="shared" si="1"/>
        <v>0</v>
      </c>
      <c r="E23" s="5">
        <f t="shared" si="4"/>
        <v>0</v>
      </c>
      <c r="I23" s="68">
        <f>E23</f>
        <v>0</v>
      </c>
      <c r="P23" s="17">
        <f t="shared" si="3"/>
        <v>0</v>
      </c>
    </row>
    <row r="24" spans="1:16" ht="12.75">
      <c r="A24" s="26" t="s">
        <v>236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H24" s="67">
        <f>E24</f>
        <v>0</v>
      </c>
      <c r="I24" s="6"/>
      <c r="P24" s="17">
        <f>E24</f>
        <v>0</v>
      </c>
    </row>
    <row r="25" spans="1:16" ht="12.75">
      <c r="A25" s="26" t="s">
        <v>91</v>
      </c>
      <c r="B25"/>
      <c r="C25" s="1">
        <f t="shared" si="0"/>
        <v>0</v>
      </c>
      <c r="D25" s="5">
        <f t="shared" si="1"/>
        <v>0</v>
      </c>
      <c r="E25" s="5">
        <f t="shared" si="4"/>
        <v>0</v>
      </c>
      <c r="H25" s="67">
        <f>E25</f>
        <v>0</v>
      </c>
      <c r="I25" s="6"/>
      <c r="P25" s="17">
        <f t="shared" si="3"/>
        <v>0</v>
      </c>
    </row>
    <row r="26" spans="1:16" ht="12.75">
      <c r="A26" s="27" t="s">
        <v>197</v>
      </c>
      <c r="B26">
        <v>27</v>
      </c>
      <c r="C26" s="1">
        <f t="shared" si="0"/>
        <v>0.0015458605290278255</v>
      </c>
      <c r="D26" s="5">
        <f t="shared" si="1"/>
        <v>0</v>
      </c>
      <c r="E26" s="5">
        <f t="shared" si="2"/>
        <v>27</v>
      </c>
      <c r="I26" s="68">
        <f>E26</f>
        <v>27</v>
      </c>
      <c r="P26" s="17">
        <f t="shared" si="3"/>
        <v>27</v>
      </c>
    </row>
    <row r="27" spans="1:16" ht="12.75">
      <c r="A27" s="27" t="s">
        <v>94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I27" s="68">
        <f>E27</f>
        <v>0</v>
      </c>
      <c r="P27" s="17">
        <f t="shared" si="3"/>
        <v>0</v>
      </c>
    </row>
    <row r="28" spans="1:16" ht="12.75">
      <c r="A28" s="26" t="s">
        <v>99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H28" s="67">
        <f>E28</f>
        <v>0</v>
      </c>
      <c r="P28" s="17">
        <f t="shared" si="3"/>
        <v>0</v>
      </c>
    </row>
    <row r="29" spans="1:16" ht="12.75">
      <c r="A29" s="27" t="s">
        <v>32</v>
      </c>
      <c r="B29">
        <v>58</v>
      </c>
      <c r="C29" s="1">
        <f t="shared" si="0"/>
        <v>0.00332073743272644</v>
      </c>
      <c r="D29" s="5">
        <f t="shared" si="1"/>
        <v>0</v>
      </c>
      <c r="E29" s="5">
        <f t="shared" si="2"/>
        <v>58</v>
      </c>
      <c r="I29" s="68">
        <f>E29</f>
        <v>58</v>
      </c>
      <c r="P29" s="17">
        <f t="shared" si="3"/>
        <v>58</v>
      </c>
    </row>
    <row r="30" spans="1:16" ht="12.75">
      <c r="A30" s="27" t="s">
        <v>101</v>
      </c>
      <c r="B30">
        <v>2</v>
      </c>
      <c r="C30" s="1">
        <f t="shared" si="0"/>
        <v>0.00011450818733539448</v>
      </c>
      <c r="D30" s="5">
        <f t="shared" si="1"/>
        <v>0</v>
      </c>
      <c r="E30" s="5">
        <f t="shared" si="2"/>
        <v>2</v>
      </c>
      <c r="I30" s="68">
        <f>E30</f>
        <v>2</v>
      </c>
      <c r="P30" s="17">
        <f t="shared" si="3"/>
        <v>2</v>
      </c>
    </row>
    <row r="31" spans="1:16" ht="12.75">
      <c r="A31" s="29" t="s">
        <v>33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M31" s="6"/>
      <c r="N31" s="69">
        <f>E31</f>
        <v>0</v>
      </c>
      <c r="P31" s="17">
        <f t="shared" si="3"/>
        <v>0</v>
      </c>
    </row>
    <row r="32" spans="1:16" ht="12.75">
      <c r="A32" s="30" t="s">
        <v>185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G32" s="70">
        <f aca="true" t="shared" si="5" ref="G32:G39">E32</f>
        <v>0</v>
      </c>
      <c r="P32" s="17">
        <f t="shared" si="3"/>
        <v>0</v>
      </c>
    </row>
    <row r="33" spans="1:16" ht="12.75">
      <c r="A33" s="30" t="s">
        <v>102</v>
      </c>
      <c r="B33">
        <v>1</v>
      </c>
      <c r="C33" s="1">
        <f t="shared" si="0"/>
        <v>5.725409366769724E-05</v>
      </c>
      <c r="D33" s="5">
        <f t="shared" si="1"/>
        <v>0</v>
      </c>
      <c r="E33" s="5">
        <f>B33+D33</f>
        <v>1</v>
      </c>
      <c r="G33" s="70">
        <f>E33</f>
        <v>1</v>
      </c>
      <c r="P33" s="17">
        <f>E33</f>
        <v>1</v>
      </c>
    </row>
    <row r="34" spans="1:16" ht="12.75">
      <c r="A34" s="95" t="s">
        <v>34</v>
      </c>
      <c r="B34">
        <v>6341</v>
      </c>
      <c r="C34" s="1">
        <f t="shared" si="0"/>
        <v>0.3630482079468682</v>
      </c>
      <c r="D34" s="5">
        <f t="shared" si="1"/>
        <v>0</v>
      </c>
      <c r="E34" s="5">
        <f t="shared" si="2"/>
        <v>6341</v>
      </c>
      <c r="G34" s="76"/>
      <c r="O34" s="79">
        <f>E34</f>
        <v>6341</v>
      </c>
      <c r="P34" s="17"/>
    </row>
    <row r="35" spans="1:16" ht="12.75">
      <c r="A35" s="28" t="s">
        <v>35</v>
      </c>
      <c r="B35">
        <v>0</v>
      </c>
      <c r="C35" s="1">
        <f t="shared" si="0"/>
        <v>0</v>
      </c>
      <c r="D35" s="5">
        <f t="shared" si="1"/>
        <v>0</v>
      </c>
      <c r="E35" s="5">
        <f>B35+D35</f>
        <v>0</v>
      </c>
      <c r="F35" s="71">
        <f>E35</f>
        <v>0</v>
      </c>
      <c r="P35" s="17">
        <f>E35</f>
        <v>0</v>
      </c>
    </row>
    <row r="36" spans="1:16" ht="12.75">
      <c r="A36" s="30" t="s">
        <v>36</v>
      </c>
      <c r="B36">
        <v>727</v>
      </c>
      <c r="C36" s="1">
        <f t="shared" si="0"/>
        <v>0.041623726096415896</v>
      </c>
      <c r="D36" s="5">
        <f t="shared" si="1"/>
        <v>0</v>
      </c>
      <c r="E36" s="5">
        <f t="shared" si="2"/>
        <v>727</v>
      </c>
      <c r="G36" s="70">
        <f t="shared" si="5"/>
        <v>727</v>
      </c>
      <c r="P36" s="17">
        <f t="shared" si="3"/>
        <v>727</v>
      </c>
    </row>
    <row r="37" spans="1:16" ht="12.75">
      <c r="A37" s="30" t="s">
        <v>37</v>
      </c>
      <c r="B37">
        <v>4</v>
      </c>
      <c r="C37" s="1">
        <f t="shared" si="0"/>
        <v>0.00022901637467078896</v>
      </c>
      <c r="D37" s="5">
        <f t="shared" si="1"/>
        <v>0</v>
      </c>
      <c r="E37" s="5">
        <f t="shared" si="2"/>
        <v>4</v>
      </c>
      <c r="G37" s="70">
        <f t="shared" si="5"/>
        <v>4</v>
      </c>
      <c r="P37" s="17">
        <f t="shared" si="3"/>
        <v>4</v>
      </c>
    </row>
    <row r="38" spans="1:16" ht="12.75">
      <c r="A38" s="30" t="s">
        <v>38</v>
      </c>
      <c r="B38">
        <v>206</v>
      </c>
      <c r="C38" s="1">
        <f t="shared" si="0"/>
        <v>0.011794343295545632</v>
      </c>
      <c r="D38" s="5">
        <f t="shared" si="1"/>
        <v>0</v>
      </c>
      <c r="E38" s="5">
        <f t="shared" si="2"/>
        <v>206</v>
      </c>
      <c r="G38" s="70">
        <f t="shared" si="5"/>
        <v>206</v>
      </c>
      <c r="P38" s="17">
        <f t="shared" si="3"/>
        <v>206</v>
      </c>
    </row>
    <row r="39" spans="1:16" ht="12.75">
      <c r="A39" s="30" t="s">
        <v>39</v>
      </c>
      <c r="B39">
        <v>4</v>
      </c>
      <c r="C39" s="1">
        <f t="shared" si="0"/>
        <v>0.00022901637467078896</v>
      </c>
      <c r="D39" s="5">
        <f t="shared" si="1"/>
        <v>0</v>
      </c>
      <c r="E39" s="5">
        <f t="shared" si="2"/>
        <v>4</v>
      </c>
      <c r="G39" s="70">
        <f t="shared" si="5"/>
        <v>4</v>
      </c>
      <c r="P39" s="17">
        <f t="shared" si="3"/>
        <v>4</v>
      </c>
    </row>
    <row r="40" spans="1:16" ht="12.75">
      <c r="A40" s="28" t="s">
        <v>103</v>
      </c>
      <c r="B40">
        <v>0</v>
      </c>
      <c r="C40" s="1">
        <f t="shared" si="0"/>
        <v>0</v>
      </c>
      <c r="D40" s="5">
        <f t="shared" si="1"/>
        <v>0</v>
      </c>
      <c r="E40" s="5">
        <f>B40+D40</f>
        <v>0</v>
      </c>
      <c r="F40" s="71">
        <f aca="true" t="shared" si="6" ref="F40:F45">E40</f>
        <v>0</v>
      </c>
      <c r="G40" s="76"/>
      <c r="P40" s="17"/>
    </row>
    <row r="41" spans="1:16" ht="12.75">
      <c r="A41" s="28" t="s">
        <v>40</v>
      </c>
      <c r="B41">
        <v>0</v>
      </c>
      <c r="C41" s="1">
        <f t="shared" si="0"/>
        <v>0</v>
      </c>
      <c r="D41" s="5">
        <f t="shared" si="1"/>
        <v>0</v>
      </c>
      <c r="E41" s="5">
        <f t="shared" si="2"/>
        <v>0</v>
      </c>
      <c r="F41" s="71">
        <f t="shared" si="6"/>
        <v>0</v>
      </c>
      <c r="P41" s="17">
        <f t="shared" si="3"/>
        <v>0</v>
      </c>
    </row>
    <row r="42" spans="1:16" ht="12.75">
      <c r="A42" s="28" t="s">
        <v>41</v>
      </c>
      <c r="B42">
        <v>98</v>
      </c>
      <c r="C42" s="1">
        <f t="shared" si="0"/>
        <v>0.00561090117943433</v>
      </c>
      <c r="D42" s="5">
        <f t="shared" si="1"/>
        <v>0</v>
      </c>
      <c r="E42" s="5">
        <f t="shared" si="2"/>
        <v>98</v>
      </c>
      <c r="F42" s="71">
        <f t="shared" si="6"/>
        <v>98</v>
      </c>
      <c r="P42" s="17">
        <f t="shared" si="3"/>
        <v>98</v>
      </c>
    </row>
    <row r="43" spans="1:16" ht="12.75">
      <c r="A43" s="28" t="s">
        <v>42</v>
      </c>
      <c r="B43">
        <v>11</v>
      </c>
      <c r="C43" s="1">
        <f t="shared" si="0"/>
        <v>0.0006297950303446696</v>
      </c>
      <c r="D43" s="5">
        <f t="shared" si="1"/>
        <v>0</v>
      </c>
      <c r="E43" s="5">
        <f t="shared" si="2"/>
        <v>11</v>
      </c>
      <c r="F43" s="71">
        <f t="shared" si="6"/>
        <v>11</v>
      </c>
      <c r="P43" s="17">
        <f t="shared" si="3"/>
        <v>11</v>
      </c>
    </row>
    <row r="44" spans="1:16" ht="12.75">
      <c r="A44" s="28" t="s">
        <v>43</v>
      </c>
      <c r="B44">
        <v>2032</v>
      </c>
      <c r="C44" s="1">
        <f aca="true" t="shared" si="7" ref="C44:C75">B44/$B$92</f>
        <v>0.11634031833276079</v>
      </c>
      <c r="D44" s="5">
        <f aca="true" t="shared" si="8" ref="D44:D75">C44*$B$95</f>
        <v>0</v>
      </c>
      <c r="E44" s="5">
        <f t="shared" si="2"/>
        <v>2032</v>
      </c>
      <c r="F44" s="71">
        <f t="shared" si="6"/>
        <v>2032</v>
      </c>
      <c r="P44" s="17">
        <f t="shared" si="3"/>
        <v>2032</v>
      </c>
    </row>
    <row r="45" spans="1:16" ht="12.75">
      <c r="A45" s="28" t="s">
        <v>104</v>
      </c>
      <c r="B45">
        <v>3395</v>
      </c>
      <c r="C45" s="1">
        <f t="shared" si="7"/>
        <v>0.19437764800183213</v>
      </c>
      <c r="D45" s="5">
        <f t="shared" si="8"/>
        <v>0</v>
      </c>
      <c r="E45" s="5">
        <f t="shared" si="2"/>
        <v>3395</v>
      </c>
      <c r="F45" s="71">
        <f t="shared" si="6"/>
        <v>3395</v>
      </c>
      <c r="P45" s="17">
        <f t="shared" si="3"/>
        <v>3395</v>
      </c>
    </row>
    <row r="46" spans="1:16" ht="12.75">
      <c r="A46" s="30" t="s">
        <v>44</v>
      </c>
      <c r="B46">
        <v>0</v>
      </c>
      <c r="C46" s="1">
        <f t="shared" si="7"/>
        <v>0</v>
      </c>
      <c r="D46" s="5">
        <f t="shared" si="8"/>
        <v>0</v>
      </c>
      <c r="E46" s="5">
        <f t="shared" si="2"/>
        <v>0</v>
      </c>
      <c r="F46" s="6"/>
      <c r="G46" s="70">
        <f>E46</f>
        <v>0</v>
      </c>
      <c r="P46" s="17">
        <f t="shared" si="3"/>
        <v>0</v>
      </c>
    </row>
    <row r="47" spans="1:16" ht="12.75">
      <c r="A47" s="28" t="s">
        <v>45</v>
      </c>
      <c r="B47">
        <v>0</v>
      </c>
      <c r="C47" s="1">
        <f t="shared" si="7"/>
        <v>0</v>
      </c>
      <c r="D47" s="5">
        <f t="shared" si="8"/>
        <v>0</v>
      </c>
      <c r="E47" s="5">
        <f t="shared" si="2"/>
        <v>0</v>
      </c>
      <c r="F47" s="71">
        <f aca="true" t="shared" si="9" ref="F47:F53">E47</f>
        <v>0</v>
      </c>
      <c r="P47" s="17">
        <f t="shared" si="3"/>
        <v>0</v>
      </c>
    </row>
    <row r="48" spans="1:16" ht="12.75">
      <c r="A48" s="28" t="s">
        <v>46</v>
      </c>
      <c r="B48">
        <v>0</v>
      </c>
      <c r="C48" s="1">
        <f t="shared" si="7"/>
        <v>0</v>
      </c>
      <c r="D48" s="5">
        <f t="shared" si="8"/>
        <v>0</v>
      </c>
      <c r="E48" s="5">
        <f t="shared" si="2"/>
        <v>0</v>
      </c>
      <c r="F48" s="71">
        <f t="shared" si="9"/>
        <v>0</v>
      </c>
      <c r="P48" s="17">
        <f t="shared" si="3"/>
        <v>0</v>
      </c>
    </row>
    <row r="49" spans="1:16" ht="12.75">
      <c r="A49" s="28" t="s">
        <v>47</v>
      </c>
      <c r="B49">
        <v>802</v>
      </c>
      <c r="C49" s="1">
        <f t="shared" si="7"/>
        <v>0.04591778312149319</v>
      </c>
      <c r="D49" s="5">
        <f t="shared" si="8"/>
        <v>0</v>
      </c>
      <c r="E49" s="5">
        <f t="shared" si="2"/>
        <v>802</v>
      </c>
      <c r="F49" s="71">
        <f t="shared" si="9"/>
        <v>802</v>
      </c>
      <c r="P49" s="17">
        <f t="shared" si="3"/>
        <v>802</v>
      </c>
    </row>
    <row r="50" spans="1:16" ht="12.75">
      <c r="A50" s="28" t="s">
        <v>48</v>
      </c>
      <c r="B50">
        <v>678</v>
      </c>
      <c r="C50" s="1">
        <f t="shared" si="7"/>
        <v>0.03881827550669873</v>
      </c>
      <c r="D50" s="5">
        <f t="shared" si="8"/>
        <v>0</v>
      </c>
      <c r="E50" s="5">
        <f t="shared" si="2"/>
        <v>678</v>
      </c>
      <c r="F50" s="71">
        <f t="shared" si="9"/>
        <v>678</v>
      </c>
      <c r="P50" s="17">
        <f t="shared" si="3"/>
        <v>678</v>
      </c>
    </row>
    <row r="51" spans="1:16" ht="12.75">
      <c r="A51" s="30" t="s">
        <v>49</v>
      </c>
      <c r="B51">
        <v>0</v>
      </c>
      <c r="C51" s="1">
        <f t="shared" si="7"/>
        <v>0</v>
      </c>
      <c r="D51" s="5">
        <f t="shared" si="8"/>
        <v>0</v>
      </c>
      <c r="E51" s="5">
        <f>B51+D51</f>
        <v>0</v>
      </c>
      <c r="F51" s="6"/>
      <c r="G51" s="70">
        <f>E51</f>
        <v>0</v>
      </c>
      <c r="P51" s="17">
        <f>E51</f>
        <v>0</v>
      </c>
    </row>
    <row r="52" spans="1:16" ht="12.75">
      <c r="A52" s="28" t="s">
        <v>50</v>
      </c>
      <c r="B52">
        <v>3</v>
      </c>
      <c r="C52" s="1">
        <f t="shared" si="7"/>
        <v>0.00017176228100309173</v>
      </c>
      <c r="D52" s="5">
        <f t="shared" si="8"/>
        <v>0</v>
      </c>
      <c r="E52" s="5">
        <f t="shared" si="2"/>
        <v>3</v>
      </c>
      <c r="F52" s="71">
        <f t="shared" si="9"/>
        <v>3</v>
      </c>
      <c r="P52" s="17">
        <f t="shared" si="3"/>
        <v>3</v>
      </c>
    </row>
    <row r="53" spans="1:16" ht="12.75">
      <c r="A53" s="28" t="s">
        <v>51</v>
      </c>
      <c r="B53">
        <v>0</v>
      </c>
      <c r="C53" s="1">
        <f t="shared" si="7"/>
        <v>0</v>
      </c>
      <c r="D53" s="5">
        <f t="shared" si="8"/>
        <v>0</v>
      </c>
      <c r="E53" s="5">
        <f t="shared" si="2"/>
        <v>0</v>
      </c>
      <c r="F53" s="71">
        <f t="shared" si="9"/>
        <v>0</v>
      </c>
      <c r="P53" s="17">
        <f t="shared" si="3"/>
        <v>0</v>
      </c>
    </row>
    <row r="54" spans="1:16" ht="12.75">
      <c r="A54" s="30" t="s">
        <v>52</v>
      </c>
      <c r="B54">
        <v>0</v>
      </c>
      <c r="C54" s="1">
        <f t="shared" si="7"/>
        <v>0</v>
      </c>
      <c r="D54" s="5">
        <f t="shared" si="8"/>
        <v>0</v>
      </c>
      <c r="E54" s="5">
        <f>B54+D54</f>
        <v>0</v>
      </c>
      <c r="F54" s="6"/>
      <c r="G54" s="70">
        <f>E54</f>
        <v>0</v>
      </c>
      <c r="P54" s="17">
        <f t="shared" si="3"/>
        <v>0</v>
      </c>
    </row>
    <row r="55" spans="1:16" ht="12.75">
      <c r="A55" s="28" t="s">
        <v>53</v>
      </c>
      <c r="B55">
        <v>45</v>
      </c>
      <c r="C55" s="1">
        <f t="shared" si="7"/>
        <v>0.002576434215046376</v>
      </c>
      <c r="D55" s="5">
        <f t="shared" si="8"/>
        <v>0</v>
      </c>
      <c r="E55" s="5">
        <f t="shared" si="2"/>
        <v>45</v>
      </c>
      <c r="F55" s="71">
        <f>E55</f>
        <v>45</v>
      </c>
      <c r="P55" s="17">
        <f t="shared" si="3"/>
        <v>45</v>
      </c>
    </row>
    <row r="56" spans="1:16" ht="12.75">
      <c r="A56" s="28" t="s">
        <v>54</v>
      </c>
      <c r="B56">
        <v>0</v>
      </c>
      <c r="C56" s="1">
        <f t="shared" si="7"/>
        <v>0</v>
      </c>
      <c r="D56" s="5">
        <f t="shared" si="8"/>
        <v>0</v>
      </c>
      <c r="E56" s="5">
        <f>B56+D56</f>
        <v>0</v>
      </c>
      <c r="F56" s="71">
        <f>E56</f>
        <v>0</v>
      </c>
      <c r="P56" s="17">
        <f>E56</f>
        <v>0</v>
      </c>
    </row>
    <row r="57" spans="1:16" ht="12.75">
      <c r="A57" s="28" t="s">
        <v>55</v>
      </c>
      <c r="B57">
        <v>878</v>
      </c>
      <c r="C57" s="1">
        <f t="shared" si="7"/>
        <v>0.05026909424023818</v>
      </c>
      <c r="D57" s="5">
        <f t="shared" si="8"/>
        <v>0</v>
      </c>
      <c r="E57" s="5">
        <f t="shared" si="2"/>
        <v>878</v>
      </c>
      <c r="F57" s="71">
        <f>E57</f>
        <v>878</v>
      </c>
      <c r="P57" s="17">
        <f t="shared" si="3"/>
        <v>878</v>
      </c>
    </row>
    <row r="58" spans="1:16" ht="12.75">
      <c r="A58" s="26" t="s">
        <v>57</v>
      </c>
      <c r="B58">
        <v>1</v>
      </c>
      <c r="C58" s="1">
        <f t="shared" si="7"/>
        <v>5.725409366769724E-05</v>
      </c>
      <c r="D58" s="5">
        <f t="shared" si="8"/>
        <v>0</v>
      </c>
      <c r="E58" s="5">
        <f t="shared" si="2"/>
        <v>1</v>
      </c>
      <c r="H58" s="67">
        <f>E58</f>
        <v>1</v>
      </c>
      <c r="P58" s="17">
        <f t="shared" si="3"/>
        <v>1</v>
      </c>
    </row>
    <row r="59" spans="1:16" ht="12.75">
      <c r="A59" s="26" t="s">
        <v>173</v>
      </c>
      <c r="B59"/>
      <c r="C59" s="1">
        <f t="shared" si="7"/>
        <v>0</v>
      </c>
      <c r="D59" s="5">
        <f t="shared" si="8"/>
        <v>0</v>
      </c>
      <c r="E59" s="5">
        <f>B59+D59</f>
        <v>0</v>
      </c>
      <c r="H59" s="67">
        <f aca="true" t="shared" si="10" ref="H59:H65">E59</f>
        <v>0</v>
      </c>
      <c r="P59" s="17">
        <f t="shared" si="3"/>
        <v>0</v>
      </c>
    </row>
    <row r="60" spans="1:16" ht="12.75">
      <c r="A60" s="26" t="s">
        <v>105</v>
      </c>
      <c r="B60"/>
      <c r="C60" s="1">
        <f t="shared" si="7"/>
        <v>0</v>
      </c>
      <c r="D60" s="5">
        <f t="shared" si="8"/>
        <v>0</v>
      </c>
      <c r="E60" s="5">
        <f t="shared" si="2"/>
        <v>0</v>
      </c>
      <c r="H60" s="67">
        <f t="shared" si="10"/>
        <v>0</v>
      </c>
      <c r="P60" s="17">
        <f t="shared" si="3"/>
        <v>0</v>
      </c>
    </row>
    <row r="61" spans="1:16" ht="12.75">
      <c r="A61" s="26" t="s">
        <v>58</v>
      </c>
      <c r="B61"/>
      <c r="C61" s="1">
        <f t="shared" si="7"/>
        <v>0</v>
      </c>
      <c r="D61" s="5">
        <f t="shared" si="8"/>
        <v>0</v>
      </c>
      <c r="E61" s="5">
        <f t="shared" si="2"/>
        <v>0</v>
      </c>
      <c r="H61" s="67">
        <f t="shared" si="10"/>
        <v>0</v>
      </c>
      <c r="P61" s="17">
        <f t="shared" si="3"/>
        <v>0</v>
      </c>
    </row>
    <row r="62" spans="1:16" ht="12.75">
      <c r="A62" s="26" t="s">
        <v>59</v>
      </c>
      <c r="B62"/>
      <c r="C62" s="1">
        <f t="shared" si="7"/>
        <v>0</v>
      </c>
      <c r="D62" s="5">
        <f t="shared" si="8"/>
        <v>0</v>
      </c>
      <c r="E62" s="5">
        <f t="shared" si="2"/>
        <v>0</v>
      </c>
      <c r="H62" s="67">
        <f t="shared" si="10"/>
        <v>0</v>
      </c>
      <c r="P62" s="17">
        <f t="shared" si="3"/>
        <v>0</v>
      </c>
    </row>
    <row r="63" spans="1:16" ht="12.75">
      <c r="A63" s="26" t="s">
        <v>60</v>
      </c>
      <c r="B63"/>
      <c r="C63" s="1">
        <f t="shared" si="7"/>
        <v>0</v>
      </c>
      <c r="D63" s="5">
        <f t="shared" si="8"/>
        <v>0</v>
      </c>
      <c r="E63" s="5">
        <f t="shared" si="2"/>
        <v>0</v>
      </c>
      <c r="H63" s="67">
        <f t="shared" si="10"/>
        <v>0</v>
      </c>
      <c r="P63" s="17">
        <f t="shared" si="3"/>
        <v>0</v>
      </c>
    </row>
    <row r="64" spans="1:16" ht="12.75">
      <c r="A64" s="26" t="s">
        <v>61</v>
      </c>
      <c r="B64"/>
      <c r="C64" s="1">
        <f t="shared" si="7"/>
        <v>0</v>
      </c>
      <c r="D64" s="5">
        <f t="shared" si="8"/>
        <v>0</v>
      </c>
      <c r="E64" s="5">
        <f t="shared" si="2"/>
        <v>0</v>
      </c>
      <c r="H64" s="67">
        <f t="shared" si="10"/>
        <v>0</v>
      </c>
      <c r="P64" s="17">
        <f t="shared" si="3"/>
        <v>0</v>
      </c>
    </row>
    <row r="65" spans="1:16" ht="12.75">
      <c r="A65" s="26" t="s">
        <v>62</v>
      </c>
      <c r="B65"/>
      <c r="C65" s="1">
        <f t="shared" si="7"/>
        <v>0</v>
      </c>
      <c r="D65" s="5">
        <f t="shared" si="8"/>
        <v>0</v>
      </c>
      <c r="E65" s="5">
        <f t="shared" si="2"/>
        <v>0</v>
      </c>
      <c r="H65" s="67">
        <f t="shared" si="10"/>
        <v>0</v>
      </c>
      <c r="P65" s="17">
        <f t="shared" si="3"/>
        <v>0</v>
      </c>
    </row>
    <row r="66" spans="1:16" ht="12.75">
      <c r="A66" s="27" t="s">
        <v>63</v>
      </c>
      <c r="B66"/>
      <c r="C66" s="1">
        <f t="shared" si="7"/>
        <v>0</v>
      </c>
      <c r="D66" s="5">
        <f t="shared" si="8"/>
        <v>0</v>
      </c>
      <c r="E66" s="5">
        <f t="shared" si="2"/>
        <v>0</v>
      </c>
      <c r="I66" s="68">
        <f aca="true" t="shared" si="11" ref="I66:I72">E66</f>
        <v>0</v>
      </c>
      <c r="P66" s="17">
        <f t="shared" si="3"/>
        <v>0</v>
      </c>
    </row>
    <row r="67" spans="1:16" ht="12.75">
      <c r="A67" s="27" t="s">
        <v>106</v>
      </c>
      <c r="B67"/>
      <c r="C67" s="1">
        <f t="shared" si="7"/>
        <v>0</v>
      </c>
      <c r="D67" s="5">
        <f t="shared" si="8"/>
        <v>0</v>
      </c>
      <c r="E67" s="5">
        <f t="shared" si="2"/>
        <v>0</v>
      </c>
      <c r="I67" s="68">
        <f t="shared" si="11"/>
        <v>0</v>
      </c>
      <c r="P67" s="17">
        <f t="shared" si="3"/>
        <v>0</v>
      </c>
    </row>
    <row r="68" spans="1:16" ht="12.75">
      <c r="A68" s="27" t="s">
        <v>64</v>
      </c>
      <c r="B68"/>
      <c r="C68" s="1">
        <f t="shared" si="7"/>
        <v>0</v>
      </c>
      <c r="D68" s="5">
        <f t="shared" si="8"/>
        <v>0</v>
      </c>
      <c r="E68" s="5">
        <f t="shared" si="2"/>
        <v>0</v>
      </c>
      <c r="I68" s="68">
        <f t="shared" si="11"/>
        <v>0</v>
      </c>
      <c r="P68" s="17">
        <f t="shared" si="3"/>
        <v>0</v>
      </c>
    </row>
    <row r="69" spans="1:16" ht="12.75">
      <c r="A69" s="27" t="s">
        <v>108</v>
      </c>
      <c r="B69">
        <v>4</v>
      </c>
      <c r="C69" s="1">
        <f t="shared" si="7"/>
        <v>0.00022901637467078896</v>
      </c>
      <c r="D69" s="5">
        <f t="shared" si="8"/>
        <v>0</v>
      </c>
      <c r="E69" s="5">
        <f>B69+D69</f>
        <v>4</v>
      </c>
      <c r="I69" s="68">
        <f t="shared" si="11"/>
        <v>4</v>
      </c>
      <c r="P69" s="17">
        <f>E69</f>
        <v>4</v>
      </c>
    </row>
    <row r="70" spans="1:16" ht="12.75">
      <c r="A70" s="27" t="s">
        <v>68</v>
      </c>
      <c r="B70"/>
      <c r="C70" s="1">
        <f t="shared" si="7"/>
        <v>0</v>
      </c>
      <c r="D70" s="5">
        <f t="shared" si="8"/>
        <v>0</v>
      </c>
      <c r="E70" s="5">
        <f t="shared" si="2"/>
        <v>0</v>
      </c>
      <c r="I70" s="68">
        <f t="shared" si="11"/>
        <v>0</v>
      </c>
      <c r="P70" s="17">
        <f t="shared" si="3"/>
        <v>0</v>
      </c>
    </row>
    <row r="71" spans="1:16" ht="12.75">
      <c r="A71" s="27" t="s">
        <v>122</v>
      </c>
      <c r="B71">
        <v>1</v>
      </c>
      <c r="C71" s="1">
        <f t="shared" si="7"/>
        <v>5.725409366769724E-05</v>
      </c>
      <c r="D71" s="5">
        <f t="shared" si="8"/>
        <v>0</v>
      </c>
      <c r="E71" s="5">
        <f>B71+D71</f>
        <v>1</v>
      </c>
      <c r="I71" s="68">
        <f>E71</f>
        <v>1</v>
      </c>
      <c r="P71" s="17">
        <f t="shared" si="3"/>
        <v>1</v>
      </c>
    </row>
    <row r="72" spans="1:16" ht="12.75">
      <c r="A72" s="27" t="s">
        <v>123</v>
      </c>
      <c r="B72"/>
      <c r="C72" s="1">
        <f t="shared" si="7"/>
        <v>0</v>
      </c>
      <c r="D72" s="5">
        <f t="shared" si="8"/>
        <v>0</v>
      </c>
      <c r="E72" s="5">
        <f t="shared" si="2"/>
        <v>0</v>
      </c>
      <c r="I72" s="68">
        <f t="shared" si="11"/>
        <v>0</v>
      </c>
      <c r="P72" s="17">
        <f t="shared" si="3"/>
        <v>0</v>
      </c>
    </row>
    <row r="73" spans="1:16" ht="12.75">
      <c r="A73" s="31" t="s">
        <v>235</v>
      </c>
      <c r="B73">
        <v>1053</v>
      </c>
      <c r="C73" s="1">
        <f t="shared" si="7"/>
        <v>0.060288560632085195</v>
      </c>
      <c r="D73" s="5">
        <f t="shared" si="8"/>
        <v>0</v>
      </c>
      <c r="E73" s="5">
        <f t="shared" si="2"/>
        <v>1053</v>
      </c>
      <c r="J73" s="72">
        <f>E73</f>
        <v>1053</v>
      </c>
      <c r="P73" s="17">
        <f t="shared" si="3"/>
        <v>1053</v>
      </c>
    </row>
    <row r="74" spans="1:16" ht="12.75">
      <c r="A74" s="31" t="s">
        <v>125</v>
      </c>
      <c r="B74">
        <v>850</v>
      </c>
      <c r="C74" s="1">
        <f t="shared" si="7"/>
        <v>0.048665979617542654</v>
      </c>
      <c r="D74" s="5">
        <f t="shared" si="8"/>
        <v>0</v>
      </c>
      <c r="E74" s="5">
        <f t="shared" si="2"/>
        <v>850</v>
      </c>
      <c r="J74" s="72">
        <f>E74</f>
        <v>850</v>
      </c>
      <c r="K74" s="6"/>
      <c r="P74" s="17">
        <f t="shared" si="3"/>
        <v>850</v>
      </c>
    </row>
    <row r="75" spans="1:16" ht="12.75">
      <c r="A75" s="31" t="s">
        <v>196</v>
      </c>
      <c r="B75">
        <v>12</v>
      </c>
      <c r="C75" s="1">
        <f t="shared" si="7"/>
        <v>0.0006870491240123669</v>
      </c>
      <c r="D75" s="5">
        <f t="shared" si="8"/>
        <v>0</v>
      </c>
      <c r="E75" s="5">
        <f>B75+D75</f>
        <v>12</v>
      </c>
      <c r="J75" s="72">
        <f>E75</f>
        <v>12</v>
      </c>
      <c r="K75" s="6"/>
      <c r="P75" s="17">
        <f>E75</f>
        <v>12</v>
      </c>
    </row>
    <row r="76" spans="1:16" ht="12.75">
      <c r="A76" s="31" t="s">
        <v>126</v>
      </c>
      <c r="B76">
        <v>128</v>
      </c>
      <c r="C76" s="1">
        <f>B76/$B$92</f>
        <v>0.007328523989465247</v>
      </c>
      <c r="D76" s="5">
        <f>C76*$B$95</f>
        <v>0</v>
      </c>
      <c r="E76" s="5">
        <f t="shared" si="2"/>
        <v>128</v>
      </c>
      <c r="J76" s="72">
        <f>E76</f>
        <v>128</v>
      </c>
      <c r="K76" s="6"/>
      <c r="P76" s="17">
        <f t="shared" si="3"/>
        <v>128</v>
      </c>
    </row>
    <row r="77" spans="1:16" ht="12.75">
      <c r="A77" s="31" t="s">
        <v>129</v>
      </c>
      <c r="B77"/>
      <c r="C77" s="1">
        <f>B77/$B$92</f>
        <v>0</v>
      </c>
      <c r="D77" s="5">
        <f>C77*$B$95</f>
        <v>0</v>
      </c>
      <c r="E77" s="5">
        <f>B77+D77</f>
        <v>0</v>
      </c>
      <c r="J77" s="72">
        <f>E77</f>
        <v>0</v>
      </c>
      <c r="K77" s="6"/>
      <c r="P77" s="17">
        <f>E77</f>
        <v>0</v>
      </c>
    </row>
    <row r="78" spans="1:16" ht="12.75">
      <c r="A78" s="32" t="s">
        <v>174</v>
      </c>
      <c r="B78">
        <v>2</v>
      </c>
      <c r="C78" s="1">
        <f>B78/$B$92</f>
        <v>0.00011450818733539448</v>
      </c>
      <c r="D78" s="5">
        <f>C78*$B$95</f>
        <v>0</v>
      </c>
      <c r="E78" s="5">
        <f t="shared" si="2"/>
        <v>2</v>
      </c>
      <c r="J78" s="6"/>
      <c r="K78" s="6"/>
      <c r="L78" s="73">
        <f aca="true" t="shared" si="12" ref="L78:L83">E78</f>
        <v>2</v>
      </c>
      <c r="P78" s="17">
        <f t="shared" si="3"/>
        <v>2</v>
      </c>
    </row>
    <row r="79" spans="1:16" ht="12.75">
      <c r="A79" s="32" t="s">
        <v>128</v>
      </c>
      <c r="B79"/>
      <c r="C79" s="1">
        <f aca="true" t="shared" si="13" ref="C79:C90">B79/$B$92</f>
        <v>0</v>
      </c>
      <c r="D79" s="5">
        <f aca="true" t="shared" si="14" ref="D79:D90">C79*$B$95</f>
        <v>0</v>
      </c>
      <c r="E79" s="5">
        <f t="shared" si="2"/>
        <v>0</v>
      </c>
      <c r="K79" s="6"/>
      <c r="L79" s="73">
        <f t="shared" si="12"/>
        <v>0</v>
      </c>
      <c r="P79" s="17">
        <f t="shared" si="3"/>
        <v>0</v>
      </c>
    </row>
    <row r="80" spans="1:16" ht="12.75">
      <c r="A80" s="32" t="s">
        <v>73</v>
      </c>
      <c r="B80"/>
      <c r="C80" s="1">
        <f t="shared" si="13"/>
        <v>0</v>
      </c>
      <c r="D80" s="5">
        <f t="shared" si="14"/>
        <v>0</v>
      </c>
      <c r="E80" s="5">
        <f t="shared" si="2"/>
        <v>0</v>
      </c>
      <c r="K80" s="6"/>
      <c r="L80" s="73">
        <f t="shared" si="12"/>
        <v>0</v>
      </c>
      <c r="P80" s="17">
        <f t="shared" si="3"/>
        <v>0</v>
      </c>
    </row>
    <row r="81" spans="1:16" ht="12.75">
      <c r="A81" s="32" t="s">
        <v>74</v>
      </c>
      <c r="B81">
        <v>18</v>
      </c>
      <c r="C81" s="1">
        <f t="shared" si="13"/>
        <v>0.0010305736860185502</v>
      </c>
      <c r="D81" s="5">
        <f t="shared" si="14"/>
        <v>0</v>
      </c>
      <c r="E81" s="5">
        <f t="shared" si="2"/>
        <v>18</v>
      </c>
      <c r="K81" s="6"/>
      <c r="L81" s="73">
        <f t="shared" si="12"/>
        <v>18</v>
      </c>
      <c r="P81" s="17">
        <f t="shared" si="3"/>
        <v>18</v>
      </c>
    </row>
    <row r="82" spans="1:16" ht="12.75">
      <c r="A82" s="32" t="s">
        <v>194</v>
      </c>
      <c r="B82"/>
      <c r="C82" s="1">
        <f t="shared" si="13"/>
        <v>0</v>
      </c>
      <c r="D82" s="5">
        <f t="shared" si="14"/>
        <v>0</v>
      </c>
      <c r="E82" s="5">
        <f>B82+D82</f>
        <v>0</v>
      </c>
      <c r="K82" s="6"/>
      <c r="L82" s="73">
        <f t="shared" si="12"/>
        <v>0</v>
      </c>
      <c r="P82" s="17">
        <f>E82</f>
        <v>0</v>
      </c>
    </row>
    <row r="83" spans="1:16" ht="12.75">
      <c r="A83" s="32" t="s">
        <v>121</v>
      </c>
      <c r="B83"/>
      <c r="C83" s="1">
        <f t="shared" si="13"/>
        <v>0</v>
      </c>
      <c r="D83" s="5">
        <f t="shared" si="14"/>
        <v>0</v>
      </c>
      <c r="E83" s="5">
        <f t="shared" si="2"/>
        <v>0</v>
      </c>
      <c r="K83" s="6"/>
      <c r="L83" s="73">
        <f t="shared" si="12"/>
        <v>0</v>
      </c>
      <c r="P83" s="17">
        <f t="shared" si="3"/>
        <v>0</v>
      </c>
    </row>
    <row r="84" spans="1:16" ht="12.75">
      <c r="A84" s="43" t="s">
        <v>111</v>
      </c>
      <c r="B84"/>
      <c r="C84" s="1">
        <f t="shared" si="13"/>
        <v>0</v>
      </c>
      <c r="D84" s="5">
        <f t="shared" si="14"/>
        <v>0</v>
      </c>
      <c r="E84" s="5">
        <f t="shared" si="2"/>
        <v>0</v>
      </c>
      <c r="K84" s="6"/>
      <c r="M84" s="75">
        <f>E84</f>
        <v>0</v>
      </c>
      <c r="N84" s="6"/>
      <c r="P84" s="17">
        <f t="shared" si="3"/>
        <v>0</v>
      </c>
    </row>
    <row r="85" spans="1:16" ht="12.75">
      <c r="A85" s="31" t="s">
        <v>113</v>
      </c>
      <c r="B85" s="65">
        <v>12</v>
      </c>
      <c r="C85" s="1">
        <f t="shared" si="13"/>
        <v>0.0006870491240123669</v>
      </c>
      <c r="D85" s="5">
        <f t="shared" si="14"/>
        <v>0</v>
      </c>
      <c r="E85" s="5">
        <f>B85+D85</f>
        <v>12</v>
      </c>
      <c r="F85" s="6"/>
      <c r="G85" s="6"/>
      <c r="H85" s="6"/>
      <c r="I85" s="6"/>
      <c r="J85" s="72">
        <f>E85</f>
        <v>12</v>
      </c>
      <c r="K85" s="6"/>
      <c r="L85" s="6"/>
      <c r="M85" s="6"/>
      <c r="N85" s="6"/>
      <c r="P85" s="17">
        <f t="shared" si="3"/>
        <v>12</v>
      </c>
    </row>
    <row r="86" spans="1:16" ht="12.75">
      <c r="A86" s="31" t="s">
        <v>75</v>
      </c>
      <c r="B86" s="65"/>
      <c r="C86" s="1">
        <f t="shared" si="13"/>
        <v>0</v>
      </c>
      <c r="D86" s="5">
        <f t="shared" si="14"/>
        <v>0</v>
      </c>
      <c r="E86" s="5">
        <f t="shared" si="2"/>
        <v>0</v>
      </c>
      <c r="J86" s="72">
        <f>E86</f>
        <v>0</v>
      </c>
      <c r="K86" s="6"/>
      <c r="P86" s="17">
        <f t="shared" si="3"/>
        <v>0</v>
      </c>
    </row>
    <row r="87" spans="1:16" ht="12.75">
      <c r="A87" s="31" t="s">
        <v>127</v>
      </c>
      <c r="B87" s="65"/>
      <c r="C87" s="1">
        <f t="shared" si="13"/>
        <v>0</v>
      </c>
      <c r="D87" s="5">
        <f t="shared" si="14"/>
        <v>0</v>
      </c>
      <c r="E87" s="5">
        <f t="shared" si="2"/>
        <v>0</v>
      </c>
      <c r="J87" s="72">
        <f>E87</f>
        <v>0</v>
      </c>
      <c r="K87" s="6"/>
      <c r="P87" s="17">
        <f t="shared" si="3"/>
        <v>0</v>
      </c>
    </row>
    <row r="88" spans="1:16" ht="12.75">
      <c r="A88" s="31" t="s">
        <v>177</v>
      </c>
      <c r="B88" s="65">
        <v>63</v>
      </c>
      <c r="C88" s="1">
        <f t="shared" si="13"/>
        <v>0.003607007901064926</v>
      </c>
      <c r="D88" s="5">
        <f t="shared" si="14"/>
        <v>0</v>
      </c>
      <c r="E88" s="5">
        <f t="shared" si="2"/>
        <v>63</v>
      </c>
      <c r="J88" s="72">
        <f>E88</f>
        <v>63</v>
      </c>
      <c r="K88" s="6"/>
      <c r="P88" s="17">
        <f t="shared" si="3"/>
        <v>63</v>
      </c>
    </row>
    <row r="89" spans="1:16" ht="12.75">
      <c r="A89" s="32" t="s">
        <v>115</v>
      </c>
      <c r="B89" s="65"/>
      <c r="C89" s="1">
        <f t="shared" si="13"/>
        <v>0</v>
      </c>
      <c r="D89" s="5">
        <f t="shared" si="14"/>
        <v>0</v>
      </c>
      <c r="E89" s="5">
        <f>B89+D89</f>
        <v>0</v>
      </c>
      <c r="K89" s="6"/>
      <c r="L89" s="73">
        <f>E89</f>
        <v>0</v>
      </c>
      <c r="P89" s="17">
        <f>E89</f>
        <v>0</v>
      </c>
    </row>
    <row r="90" spans="1:16" ht="12.75">
      <c r="A90" s="29" t="s">
        <v>78</v>
      </c>
      <c r="B90" s="65"/>
      <c r="C90" s="1">
        <f t="shared" si="13"/>
        <v>0</v>
      </c>
      <c r="D90" s="5">
        <f t="shared" si="14"/>
        <v>0</v>
      </c>
      <c r="E90" s="5">
        <f t="shared" si="2"/>
        <v>0</v>
      </c>
      <c r="N90" s="69">
        <f>E90</f>
        <v>0</v>
      </c>
      <c r="P90" s="17">
        <f t="shared" si="3"/>
        <v>0</v>
      </c>
    </row>
    <row r="91" spans="1:2" ht="12.75">
      <c r="A91"/>
      <c r="B91" s="16"/>
    </row>
    <row r="92" spans="1:16" ht="12.75">
      <c r="A92" s="1" t="s">
        <v>21</v>
      </c>
      <c r="B92" s="16">
        <f>SUM(B12:B90)</f>
        <v>17466</v>
      </c>
      <c r="C92" s="1">
        <f>B92/$B$93</f>
        <v>1</v>
      </c>
      <c r="E92" s="5">
        <f>SUM(E12:E90)</f>
        <v>17466</v>
      </c>
      <c r="F92" s="34">
        <f aca="true" t="shared" si="15" ref="F92:P92">SUM(F12:F90)</f>
        <v>7942</v>
      </c>
      <c r="G92" s="35">
        <f t="shared" si="15"/>
        <v>942</v>
      </c>
      <c r="H92" s="36">
        <f t="shared" si="15"/>
        <v>9</v>
      </c>
      <c r="I92" s="37">
        <f t="shared" si="15"/>
        <v>94</v>
      </c>
      <c r="J92" s="38">
        <f t="shared" si="15"/>
        <v>2118</v>
      </c>
      <c r="K92" s="39">
        <f t="shared" si="15"/>
        <v>0</v>
      </c>
      <c r="L92" s="40">
        <f t="shared" si="15"/>
        <v>20</v>
      </c>
      <c r="M92" s="41">
        <f t="shared" si="15"/>
        <v>0</v>
      </c>
      <c r="N92" s="42">
        <f t="shared" si="15"/>
        <v>0</v>
      </c>
      <c r="O92" s="78">
        <f>SUM(O12:O90)</f>
        <v>6341</v>
      </c>
      <c r="P92" s="5">
        <f t="shared" si="15"/>
        <v>11125</v>
      </c>
    </row>
    <row r="93" spans="1:5" ht="12.75">
      <c r="A93" s="1" t="s">
        <v>22</v>
      </c>
      <c r="B93">
        <v>17466</v>
      </c>
      <c r="D93" s="5" t="s">
        <v>20</v>
      </c>
      <c r="E93" s="5">
        <f>SUM(F92:O92)</f>
        <v>17466</v>
      </c>
    </row>
    <row r="94" spans="2:5" ht="12.75">
      <c r="B94" s="5" t="s">
        <v>20</v>
      </c>
      <c r="C94" s="5"/>
      <c r="E94" s="5">
        <f>SUM(O92:P92)</f>
        <v>17466</v>
      </c>
    </row>
    <row r="95" spans="1:2" ht="38.25">
      <c r="A95" s="18" t="s">
        <v>23</v>
      </c>
      <c r="B95" s="19">
        <f>B93-B92</f>
        <v>0</v>
      </c>
    </row>
    <row r="96" ht="13.5" thickBot="1"/>
    <row r="97" spans="1:12" ht="12.75">
      <c r="A97" s="44"/>
      <c r="B97" s="45"/>
      <c r="C97" s="46"/>
      <c r="D97" s="45"/>
      <c r="E97" s="45"/>
      <c r="F97" s="46"/>
      <c r="G97" s="46"/>
      <c r="H97" s="46"/>
      <c r="I97" s="46"/>
      <c r="J97" s="46"/>
      <c r="K97" s="46"/>
      <c r="L97" s="47"/>
    </row>
    <row r="98" spans="1:12" ht="12.75">
      <c r="A98" s="48">
        <v>1</v>
      </c>
      <c r="B98" s="49" t="s">
        <v>135</v>
      </c>
      <c r="C98" s="50"/>
      <c r="D98" s="49"/>
      <c r="E98" s="49"/>
      <c r="F98" s="50"/>
      <c r="G98" s="50"/>
      <c r="H98" s="50"/>
      <c r="I98" s="51">
        <f>P92</f>
        <v>11125</v>
      </c>
      <c r="J98" s="50"/>
      <c r="K98" s="50"/>
      <c r="L98" s="52"/>
    </row>
    <row r="99" spans="1:12" ht="13.5" thickBot="1">
      <c r="A99" s="48"/>
      <c r="B99" s="49"/>
      <c r="C99" s="50"/>
      <c r="D99" s="49"/>
      <c r="E99" s="49"/>
      <c r="F99" s="50"/>
      <c r="G99" s="50"/>
      <c r="H99" s="50"/>
      <c r="I99" s="53"/>
      <c r="J99" s="50"/>
      <c r="K99" s="50"/>
      <c r="L99" s="52"/>
    </row>
    <row r="100" spans="1:12" ht="13.5" thickBot="1">
      <c r="A100" s="48"/>
      <c r="B100" s="49"/>
      <c r="C100" s="50"/>
      <c r="D100" s="49"/>
      <c r="E100" s="49"/>
      <c r="F100" s="50"/>
      <c r="G100" s="50"/>
      <c r="H100" s="50"/>
      <c r="I100" s="55" t="s">
        <v>136</v>
      </c>
      <c r="J100" s="55" t="s">
        <v>137</v>
      </c>
      <c r="K100" s="54" t="s">
        <v>12</v>
      </c>
      <c r="L100" s="52"/>
    </row>
    <row r="101" spans="1:12" ht="12.75">
      <c r="A101" s="48">
        <v>2</v>
      </c>
      <c r="B101" s="49" t="s">
        <v>138</v>
      </c>
      <c r="C101" s="50"/>
      <c r="D101" s="49"/>
      <c r="E101" s="49"/>
      <c r="F101" s="50"/>
      <c r="G101" s="50"/>
      <c r="H101" s="50"/>
      <c r="I101" s="56">
        <f>G92</f>
        <v>942</v>
      </c>
      <c r="J101" s="56">
        <f>F92</f>
        <v>7942</v>
      </c>
      <c r="K101" s="56">
        <f>I101+J101</f>
        <v>8884</v>
      </c>
      <c r="L101" s="52"/>
    </row>
    <row r="102" spans="1:12" ht="12.75">
      <c r="A102" s="48">
        <v>3</v>
      </c>
      <c r="B102" s="49" t="s">
        <v>139</v>
      </c>
      <c r="C102" s="50"/>
      <c r="D102" s="49"/>
      <c r="E102" s="49"/>
      <c r="F102" s="50"/>
      <c r="G102" s="50"/>
      <c r="H102" s="50"/>
      <c r="I102" s="56">
        <f>H92</f>
        <v>9</v>
      </c>
      <c r="J102" s="56">
        <f>I92</f>
        <v>94</v>
      </c>
      <c r="K102" s="56">
        <f>I102+J102</f>
        <v>103</v>
      </c>
      <c r="L102" s="52"/>
    </row>
    <row r="103" spans="1:12" ht="12.75">
      <c r="A103" s="48">
        <v>4</v>
      </c>
      <c r="B103" s="49" t="s">
        <v>154</v>
      </c>
      <c r="C103" s="50"/>
      <c r="D103" s="49"/>
      <c r="E103" s="49"/>
      <c r="F103" s="50"/>
      <c r="G103" s="50"/>
      <c r="H103" s="50"/>
      <c r="I103" s="56">
        <f>J92</f>
        <v>2118</v>
      </c>
      <c r="J103" s="56">
        <f>K92</f>
        <v>0</v>
      </c>
      <c r="K103" s="56">
        <f>I103+J103</f>
        <v>2118</v>
      </c>
      <c r="L103" s="52"/>
    </row>
    <row r="104" spans="1:12" ht="12.75">
      <c r="A104" s="48">
        <v>5</v>
      </c>
      <c r="B104" s="49" t="s">
        <v>141</v>
      </c>
      <c r="C104" s="50"/>
      <c r="D104" s="49"/>
      <c r="E104" s="49"/>
      <c r="F104" s="50"/>
      <c r="G104" s="50"/>
      <c r="H104" s="50"/>
      <c r="I104" s="57">
        <f>L92</f>
        <v>20</v>
      </c>
      <c r="J104" s="50"/>
      <c r="K104" s="50"/>
      <c r="L104" s="52"/>
    </row>
    <row r="105" spans="1:12" ht="12.75">
      <c r="A105" s="48">
        <v>6</v>
      </c>
      <c r="B105" s="49" t="s">
        <v>142</v>
      </c>
      <c r="C105" s="50"/>
      <c r="D105" s="98"/>
      <c r="E105" s="98"/>
      <c r="F105" s="99"/>
      <c r="G105" s="99"/>
      <c r="H105" s="99"/>
      <c r="I105" s="100">
        <f>M92</f>
        <v>0</v>
      </c>
      <c r="J105" s="99"/>
      <c r="K105" s="103"/>
      <c r="L105" s="52"/>
    </row>
    <row r="106" spans="1:12" ht="12.75">
      <c r="A106" s="48">
        <v>9</v>
      </c>
      <c r="B106" s="49" t="s">
        <v>143</v>
      </c>
      <c r="C106" s="50"/>
      <c r="D106" s="98"/>
      <c r="E106" s="98"/>
      <c r="F106" s="99"/>
      <c r="G106" s="99"/>
      <c r="H106" s="99"/>
      <c r="I106" s="99"/>
      <c r="J106" s="99"/>
      <c r="K106" s="103"/>
      <c r="L106" s="52"/>
    </row>
    <row r="107" spans="1:12" ht="12.75">
      <c r="A107" s="48"/>
      <c r="B107" s="58" t="s">
        <v>144</v>
      </c>
      <c r="C107" s="58" t="s">
        <v>145</v>
      </c>
      <c r="D107" s="102"/>
      <c r="E107" s="98"/>
      <c r="F107" s="99"/>
      <c r="G107" s="99"/>
      <c r="H107" s="99"/>
      <c r="I107" s="99"/>
      <c r="J107" s="99"/>
      <c r="K107" s="103"/>
      <c r="L107" s="52"/>
    </row>
    <row r="108" spans="1:12" ht="12.75">
      <c r="A108" s="48"/>
      <c r="B108" s="49" t="s">
        <v>150</v>
      </c>
      <c r="C108" s="60">
        <f>SUM(I26:I30)</f>
        <v>87</v>
      </c>
      <c r="D108" s="102"/>
      <c r="E108" s="98"/>
      <c r="F108" s="99"/>
      <c r="G108" s="99"/>
      <c r="H108" s="99"/>
      <c r="I108" s="99"/>
      <c r="J108" s="99"/>
      <c r="K108" s="103"/>
      <c r="L108" s="52"/>
    </row>
    <row r="109" spans="1:12" ht="12.75">
      <c r="A109" s="48"/>
      <c r="B109" s="49" t="s">
        <v>147</v>
      </c>
      <c r="C109" s="59">
        <f>SUM(I21:I23)</f>
        <v>0</v>
      </c>
      <c r="D109" s="102"/>
      <c r="E109" s="102"/>
      <c r="F109" s="103"/>
      <c r="G109" s="99"/>
      <c r="H109" s="99"/>
      <c r="I109" s="99"/>
      <c r="J109" s="99"/>
      <c r="K109" s="99"/>
      <c r="L109" s="52"/>
    </row>
    <row r="110" spans="1:12" ht="12.75">
      <c r="A110" s="48"/>
      <c r="B110" s="49" t="s">
        <v>151</v>
      </c>
      <c r="C110" s="60">
        <f>SUM(I66:I72)</f>
        <v>5</v>
      </c>
      <c r="D110" s="102"/>
      <c r="E110" s="102"/>
      <c r="F110" s="103"/>
      <c r="G110" s="99"/>
      <c r="H110" s="99"/>
      <c r="I110" s="99"/>
      <c r="J110" s="99"/>
      <c r="K110" s="99"/>
      <c r="L110" s="52"/>
    </row>
    <row r="111" spans="1:12" ht="12.75">
      <c r="A111" s="48"/>
      <c r="B111" s="49" t="s">
        <v>146</v>
      </c>
      <c r="C111" s="60"/>
      <c r="D111" s="102"/>
      <c r="E111" s="98"/>
      <c r="F111" s="99"/>
      <c r="G111" s="99"/>
      <c r="H111" s="99"/>
      <c r="I111" s="99"/>
      <c r="J111" s="99"/>
      <c r="K111" s="99"/>
      <c r="L111" s="52"/>
    </row>
    <row r="112" spans="1:12" ht="12.75">
      <c r="A112" s="48"/>
      <c r="B112" s="49" t="s">
        <v>148</v>
      </c>
      <c r="C112" s="59" t="s">
        <v>255</v>
      </c>
      <c r="D112" s="102"/>
      <c r="E112" s="98"/>
      <c r="F112" s="99"/>
      <c r="G112" s="99"/>
      <c r="H112" s="99"/>
      <c r="I112" s="99"/>
      <c r="J112" s="99"/>
      <c r="K112" s="99"/>
      <c r="L112" s="52"/>
    </row>
    <row r="113" spans="1:12" ht="12.75">
      <c r="A113" s="48"/>
      <c r="B113" s="49" t="s">
        <v>149</v>
      </c>
      <c r="C113" s="60" t="s">
        <v>256</v>
      </c>
      <c r="D113" s="102"/>
      <c r="E113" s="98"/>
      <c r="F113" s="99"/>
      <c r="G113" s="99"/>
      <c r="H113" s="99"/>
      <c r="I113" s="99"/>
      <c r="J113" s="99"/>
      <c r="K113" s="99"/>
      <c r="L113" s="52"/>
    </row>
    <row r="114" spans="1:12" ht="13.5" thickBot="1">
      <c r="A114" s="61"/>
      <c r="B114" s="62"/>
      <c r="C114" s="63"/>
      <c r="D114" s="62"/>
      <c r="E114" s="62"/>
      <c r="F114" s="63"/>
      <c r="G114" s="63"/>
      <c r="H114" s="63"/>
      <c r="I114" s="63"/>
      <c r="J114" s="63"/>
      <c r="K114" s="63"/>
      <c r="L114" s="64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zoomScale="80" zoomScaleNormal="80" zoomScalePageLayoutView="0" workbookViewId="0" topLeftCell="A1">
      <pane ySplit="11" topLeftCell="A83" activePane="bottomLeft" state="frozen"/>
      <selection pane="topLeft" activeCell="A1" sqref="A1"/>
      <selection pane="bottomLeft" activeCell="C100" sqref="B100:C100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169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0" t="s">
        <v>19</v>
      </c>
      <c r="P11" s="10" t="s">
        <v>18</v>
      </c>
    </row>
    <row r="12" spans="1:16" ht="12.75">
      <c r="A12" s="26" t="s">
        <v>24</v>
      </c>
      <c r="B12"/>
      <c r="C12" s="1">
        <f aca="true" t="shared" si="0" ref="C12:C43">B12/$B$82</f>
        <v>0</v>
      </c>
      <c r="D12" s="5">
        <f aca="true" t="shared" si="1" ref="D12:D43">C12*$B$85</f>
        <v>0</v>
      </c>
      <c r="E12" s="5">
        <f aca="true" t="shared" si="2" ref="E12:E75">B12+D12</f>
        <v>0</v>
      </c>
      <c r="H12" s="67">
        <f>E12</f>
        <v>0</v>
      </c>
      <c r="I12" s="17"/>
      <c r="P12" s="5">
        <f>E12</f>
        <v>0</v>
      </c>
    </row>
    <row r="13" spans="1:16" ht="12.75">
      <c r="A13" s="26" t="s">
        <v>80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7">
        <f>E13</f>
        <v>0</v>
      </c>
      <c r="I13" s="17"/>
      <c r="P13" s="5">
        <f>E13</f>
        <v>0</v>
      </c>
    </row>
    <row r="14" spans="1:16" ht="12.75">
      <c r="A14" s="26" t="s">
        <v>81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7">
        <f>E14</f>
        <v>0</v>
      </c>
      <c r="P14" s="5">
        <f aca="true" t="shared" si="3" ref="P14:P80">E14</f>
        <v>0</v>
      </c>
    </row>
    <row r="15" spans="1:16" ht="12.75">
      <c r="A15" s="85" t="s">
        <v>25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8">
        <f>E15</f>
        <v>0</v>
      </c>
      <c r="P15" s="5">
        <f t="shared" si="3"/>
        <v>0</v>
      </c>
    </row>
    <row r="16" spans="1:16" ht="12.75">
      <c r="A16" s="32" t="s">
        <v>218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L16" s="73">
        <f>E16</f>
        <v>0</v>
      </c>
      <c r="P16" s="5">
        <f>E16</f>
        <v>0</v>
      </c>
    </row>
    <row r="17" spans="1:16" ht="12.75">
      <c r="A17" s="81" t="s">
        <v>26</v>
      </c>
      <c r="B17">
        <v>38</v>
      </c>
      <c r="C17" s="1">
        <f t="shared" si="0"/>
        <v>0.0019840233905915523</v>
      </c>
      <c r="D17" s="5">
        <f t="shared" si="1"/>
        <v>0</v>
      </c>
      <c r="E17" s="5">
        <f>B17+D17</f>
        <v>38</v>
      </c>
      <c r="H17" s="67">
        <f>E17</f>
        <v>38</v>
      </c>
      <c r="L17" s="73"/>
      <c r="P17" s="5">
        <f t="shared" si="3"/>
        <v>38</v>
      </c>
    </row>
    <row r="18" spans="1:16" ht="12.75">
      <c r="A18" s="26" t="s">
        <v>237</v>
      </c>
      <c r="B18"/>
      <c r="C18" s="1">
        <f t="shared" si="0"/>
        <v>0</v>
      </c>
      <c r="D18" s="5">
        <f t="shared" si="1"/>
        <v>0</v>
      </c>
      <c r="E18" s="5">
        <f t="shared" si="2"/>
        <v>0</v>
      </c>
      <c r="H18" s="67">
        <f>E18</f>
        <v>0</v>
      </c>
      <c r="P18" s="5">
        <f t="shared" si="3"/>
        <v>0</v>
      </c>
    </row>
    <row r="19" spans="1:16" ht="12.75">
      <c r="A19" s="26" t="s">
        <v>28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H19" s="67">
        <f>E19</f>
        <v>0</v>
      </c>
      <c r="P19" s="5">
        <f t="shared" si="3"/>
        <v>0</v>
      </c>
    </row>
    <row r="20" spans="1:16" ht="12.75">
      <c r="A20" s="27" t="s">
        <v>86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I20" s="68">
        <f>E20</f>
        <v>0</v>
      </c>
      <c r="P20" s="5">
        <f t="shared" si="3"/>
        <v>0</v>
      </c>
    </row>
    <row r="21" spans="1:16" ht="12.75">
      <c r="A21" s="27" t="s">
        <v>87</v>
      </c>
      <c r="B21"/>
      <c r="C21" s="1">
        <f t="shared" si="0"/>
        <v>0</v>
      </c>
      <c r="D21" s="5">
        <f t="shared" si="1"/>
        <v>0</v>
      </c>
      <c r="E21" s="5">
        <f aca="true" t="shared" si="4" ref="E21:E27">B21+D21</f>
        <v>0</v>
      </c>
      <c r="I21" s="68">
        <f>E21</f>
        <v>0</v>
      </c>
      <c r="P21" s="5">
        <f t="shared" si="3"/>
        <v>0</v>
      </c>
    </row>
    <row r="22" spans="1:16" ht="12.75">
      <c r="A22" s="81" t="s">
        <v>90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H22" s="82">
        <f>E22</f>
        <v>0</v>
      </c>
      <c r="I22" s="76"/>
      <c r="P22" s="5">
        <f t="shared" si="3"/>
        <v>0</v>
      </c>
    </row>
    <row r="23" spans="1:16" ht="12.75">
      <c r="A23" s="27" t="s">
        <v>95</v>
      </c>
      <c r="B23"/>
      <c r="C23" s="1">
        <f t="shared" si="0"/>
        <v>0</v>
      </c>
      <c r="D23" s="5">
        <f t="shared" si="1"/>
        <v>0</v>
      </c>
      <c r="E23" s="5">
        <f t="shared" si="4"/>
        <v>0</v>
      </c>
      <c r="I23" s="68">
        <f>E23</f>
        <v>0</v>
      </c>
      <c r="P23" s="5">
        <f t="shared" si="3"/>
        <v>0</v>
      </c>
    </row>
    <row r="24" spans="1:16" ht="12.75">
      <c r="A24" s="27" t="s">
        <v>190</v>
      </c>
      <c r="B24"/>
      <c r="C24" s="1">
        <f t="shared" si="0"/>
        <v>0</v>
      </c>
      <c r="D24" s="5">
        <f t="shared" si="1"/>
        <v>0</v>
      </c>
      <c r="E24" s="5">
        <f t="shared" si="4"/>
        <v>0</v>
      </c>
      <c r="I24" s="68">
        <f>E24</f>
        <v>0</v>
      </c>
      <c r="P24" s="5">
        <f>E24</f>
        <v>0</v>
      </c>
    </row>
    <row r="25" spans="1:16" ht="12.75">
      <c r="A25" s="83" t="s">
        <v>224</v>
      </c>
      <c r="B25"/>
      <c r="C25" s="1">
        <f t="shared" si="0"/>
        <v>0</v>
      </c>
      <c r="D25" s="5">
        <f t="shared" si="1"/>
        <v>0</v>
      </c>
      <c r="E25" s="5">
        <f t="shared" si="4"/>
        <v>0</v>
      </c>
      <c r="H25" s="76"/>
      <c r="I25" s="68">
        <f>E25</f>
        <v>0</v>
      </c>
      <c r="P25" s="5">
        <f t="shared" si="3"/>
        <v>0</v>
      </c>
    </row>
    <row r="26" spans="1:16" ht="12.75">
      <c r="A26" s="29" t="s">
        <v>33</v>
      </c>
      <c r="B26"/>
      <c r="C26" s="1">
        <f t="shared" si="0"/>
        <v>0</v>
      </c>
      <c r="D26" s="5">
        <f t="shared" si="1"/>
        <v>0</v>
      </c>
      <c r="E26" s="5">
        <f t="shared" si="4"/>
        <v>0</v>
      </c>
      <c r="N26" s="69">
        <f>E26</f>
        <v>0</v>
      </c>
      <c r="P26" s="5">
        <f t="shared" si="3"/>
        <v>0</v>
      </c>
    </row>
    <row r="27" spans="1:16" ht="12.75">
      <c r="A27" s="28" t="s">
        <v>35</v>
      </c>
      <c r="B27">
        <v>48</v>
      </c>
      <c r="C27" s="1">
        <f t="shared" si="0"/>
        <v>0.0025061348091682764</v>
      </c>
      <c r="D27" s="5">
        <f t="shared" si="1"/>
        <v>0</v>
      </c>
      <c r="E27" s="5">
        <f t="shared" si="4"/>
        <v>48</v>
      </c>
      <c r="F27" s="71">
        <f>E27</f>
        <v>48</v>
      </c>
      <c r="P27" s="5">
        <f t="shared" si="3"/>
        <v>48</v>
      </c>
    </row>
    <row r="28" spans="1:16" ht="12.75">
      <c r="A28" s="30" t="s">
        <v>34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G28" s="70">
        <f>E28</f>
        <v>0</v>
      </c>
      <c r="P28" s="5">
        <f t="shared" si="3"/>
        <v>0</v>
      </c>
    </row>
    <row r="29" spans="1:16" ht="12.75">
      <c r="A29" s="30" t="s">
        <v>37</v>
      </c>
      <c r="B29">
        <v>578</v>
      </c>
      <c r="C29" s="1">
        <f t="shared" si="0"/>
        <v>0.030178039993734664</v>
      </c>
      <c r="D29" s="5">
        <f t="shared" si="1"/>
        <v>0</v>
      </c>
      <c r="E29" s="5">
        <f>B29+D29</f>
        <v>578</v>
      </c>
      <c r="G29" s="70">
        <f>E29</f>
        <v>578</v>
      </c>
      <c r="P29" s="5">
        <f>E29</f>
        <v>578</v>
      </c>
    </row>
    <row r="30" spans="1:16" ht="12.75">
      <c r="A30" s="30" t="s">
        <v>38</v>
      </c>
      <c r="B30">
        <v>108</v>
      </c>
      <c r="C30" s="1">
        <f t="shared" si="0"/>
        <v>0.005638803320628622</v>
      </c>
      <c r="D30" s="5">
        <f t="shared" si="1"/>
        <v>0</v>
      </c>
      <c r="E30" s="5">
        <f t="shared" si="2"/>
        <v>108</v>
      </c>
      <c r="G30" s="70">
        <f>E30</f>
        <v>108</v>
      </c>
      <c r="P30" s="5">
        <f t="shared" si="3"/>
        <v>108</v>
      </c>
    </row>
    <row r="31" spans="1:16" ht="12.75">
      <c r="A31" s="30" t="s">
        <v>39</v>
      </c>
      <c r="B31">
        <v>6</v>
      </c>
      <c r="C31" s="1">
        <f t="shared" si="0"/>
        <v>0.00031326685114603454</v>
      </c>
      <c r="D31" s="5">
        <f t="shared" si="1"/>
        <v>0</v>
      </c>
      <c r="E31" s="5">
        <f t="shared" si="2"/>
        <v>6</v>
      </c>
      <c r="G31" s="70">
        <f>E31</f>
        <v>6</v>
      </c>
      <c r="P31" s="5">
        <f t="shared" si="3"/>
        <v>6</v>
      </c>
    </row>
    <row r="32" spans="1:16" ht="12.75">
      <c r="A32" s="28" t="s">
        <v>103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F32" s="71">
        <f>E32</f>
        <v>0</v>
      </c>
      <c r="P32" s="5">
        <f t="shared" si="3"/>
        <v>0</v>
      </c>
    </row>
    <row r="33" spans="1:16" ht="12.75">
      <c r="A33" s="28" t="s">
        <v>40</v>
      </c>
      <c r="B33" s="91">
        <v>37</v>
      </c>
      <c r="C33" s="1">
        <f t="shared" si="0"/>
        <v>0.0019318122487338798</v>
      </c>
      <c r="D33" s="5">
        <f t="shared" si="1"/>
        <v>0</v>
      </c>
      <c r="E33" s="5">
        <f t="shared" si="2"/>
        <v>37</v>
      </c>
      <c r="F33" s="71">
        <f>E33</f>
        <v>37</v>
      </c>
      <c r="P33" s="5">
        <f t="shared" si="3"/>
        <v>37</v>
      </c>
    </row>
    <row r="34" spans="1:16" ht="12.75">
      <c r="A34" s="28" t="s">
        <v>42</v>
      </c>
      <c r="B34" s="91">
        <v>12</v>
      </c>
      <c r="C34" s="1">
        <f t="shared" si="0"/>
        <v>0.0006265337022920691</v>
      </c>
      <c r="D34" s="5">
        <f t="shared" si="1"/>
        <v>0</v>
      </c>
      <c r="E34" s="5">
        <f>B34+D34</f>
        <v>12</v>
      </c>
      <c r="F34" s="71">
        <f>E34</f>
        <v>12</v>
      </c>
      <c r="P34" s="5">
        <f>E34</f>
        <v>12</v>
      </c>
    </row>
    <row r="35" spans="1:16" ht="12.75">
      <c r="A35" s="28" t="s">
        <v>198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F35" s="71">
        <f>E35</f>
        <v>0</v>
      </c>
      <c r="P35" s="5">
        <f t="shared" si="3"/>
        <v>0</v>
      </c>
    </row>
    <row r="36" spans="1:16" ht="12.75">
      <c r="A36" s="28" t="s">
        <v>104</v>
      </c>
      <c r="B36">
        <v>5</v>
      </c>
      <c r="C36" s="1">
        <f t="shared" si="0"/>
        <v>0.00026105570928836215</v>
      </c>
      <c r="D36" s="5">
        <f t="shared" si="1"/>
        <v>0</v>
      </c>
      <c r="E36" s="5">
        <f t="shared" si="2"/>
        <v>5</v>
      </c>
      <c r="F36" s="71">
        <f>E36</f>
        <v>5</v>
      </c>
      <c r="P36" s="5">
        <f t="shared" si="3"/>
        <v>5</v>
      </c>
    </row>
    <row r="37" spans="1:16" ht="12.75">
      <c r="A37" s="95" t="s">
        <v>44</v>
      </c>
      <c r="B37">
        <v>10385</v>
      </c>
      <c r="C37" s="1">
        <f t="shared" si="0"/>
        <v>0.5422127081919281</v>
      </c>
      <c r="D37" s="5">
        <f t="shared" si="1"/>
        <v>0</v>
      </c>
      <c r="E37" s="5">
        <f t="shared" si="2"/>
        <v>10385</v>
      </c>
      <c r="G37" s="76"/>
      <c r="O37" s="79">
        <f>E37</f>
        <v>10385</v>
      </c>
      <c r="P37" s="5"/>
    </row>
    <row r="38" spans="1:16" ht="12.75">
      <c r="A38" s="28" t="s">
        <v>45</v>
      </c>
      <c r="B38">
        <v>228</v>
      </c>
      <c r="C38" s="1">
        <f t="shared" si="0"/>
        <v>0.011904140343549313</v>
      </c>
      <c r="D38" s="5">
        <f t="shared" si="1"/>
        <v>0</v>
      </c>
      <c r="E38" s="5">
        <f t="shared" si="2"/>
        <v>228</v>
      </c>
      <c r="F38" s="71">
        <f>E38</f>
        <v>228</v>
      </c>
      <c r="P38" s="5">
        <f t="shared" si="3"/>
        <v>228</v>
      </c>
    </row>
    <row r="39" spans="1:16" ht="12.75">
      <c r="A39" s="28" t="s">
        <v>46</v>
      </c>
      <c r="B39">
        <v>907</v>
      </c>
      <c r="C39" s="1">
        <f t="shared" si="0"/>
        <v>0.04735550566490889</v>
      </c>
      <c r="D39" s="5">
        <f t="shared" si="1"/>
        <v>0</v>
      </c>
      <c r="E39" s="5">
        <f t="shared" si="2"/>
        <v>907</v>
      </c>
      <c r="F39" s="71">
        <f>E39</f>
        <v>907</v>
      </c>
      <c r="P39" s="5">
        <f t="shared" si="3"/>
        <v>907</v>
      </c>
    </row>
    <row r="40" spans="1:16" ht="12.75">
      <c r="A40" s="28" t="s">
        <v>47</v>
      </c>
      <c r="B40">
        <v>1</v>
      </c>
      <c r="C40" s="1">
        <f t="shared" si="0"/>
        <v>5.2211141857672424E-05</v>
      </c>
      <c r="D40" s="5">
        <f t="shared" si="1"/>
        <v>0</v>
      </c>
      <c r="E40" s="5">
        <f>B40+D40</f>
        <v>1</v>
      </c>
      <c r="F40" s="71">
        <f>E40</f>
        <v>1</v>
      </c>
      <c r="P40" s="5">
        <f t="shared" si="3"/>
        <v>1</v>
      </c>
    </row>
    <row r="41" spans="1:16" ht="12.75">
      <c r="A41" s="28" t="s">
        <v>48</v>
      </c>
      <c r="B41"/>
      <c r="C41" s="1">
        <f t="shared" si="0"/>
        <v>0</v>
      </c>
      <c r="D41" s="5">
        <f t="shared" si="1"/>
        <v>0</v>
      </c>
      <c r="E41" s="5">
        <f t="shared" si="2"/>
        <v>0</v>
      </c>
      <c r="F41" s="71">
        <f>E41</f>
        <v>0</v>
      </c>
      <c r="P41" s="5">
        <f t="shared" si="3"/>
        <v>0</v>
      </c>
    </row>
    <row r="42" spans="1:16" ht="12.75">
      <c r="A42" s="30" t="s">
        <v>49</v>
      </c>
      <c r="B42">
        <v>661</v>
      </c>
      <c r="C42" s="1">
        <f t="shared" si="0"/>
        <v>0.03451156476792147</v>
      </c>
      <c r="D42" s="5">
        <f t="shared" si="1"/>
        <v>0</v>
      </c>
      <c r="E42" s="5">
        <f t="shared" si="2"/>
        <v>661</v>
      </c>
      <c r="G42" s="70">
        <f>E42</f>
        <v>661</v>
      </c>
      <c r="P42" s="5">
        <f t="shared" si="3"/>
        <v>661</v>
      </c>
    </row>
    <row r="43" spans="1:16" ht="12.75">
      <c r="A43" s="28" t="s">
        <v>50</v>
      </c>
      <c r="B43">
        <v>1</v>
      </c>
      <c r="C43" s="1">
        <f t="shared" si="0"/>
        <v>5.2211141857672424E-05</v>
      </c>
      <c r="D43" s="5">
        <f t="shared" si="1"/>
        <v>0</v>
      </c>
      <c r="E43" s="5">
        <f t="shared" si="2"/>
        <v>1</v>
      </c>
      <c r="F43" s="71">
        <f>E43</f>
        <v>1</v>
      </c>
      <c r="P43" s="5">
        <f t="shared" si="3"/>
        <v>1</v>
      </c>
    </row>
    <row r="44" spans="1:16" ht="12.75">
      <c r="A44" s="28" t="s">
        <v>51</v>
      </c>
      <c r="B44">
        <v>251</v>
      </c>
      <c r="C44" s="1">
        <f aca="true" t="shared" si="5" ref="C44:C75">B44/$B$82</f>
        <v>0.013104996606275779</v>
      </c>
      <c r="D44" s="5">
        <f aca="true" t="shared" si="6" ref="D44:D75">C44*$B$85</f>
        <v>0</v>
      </c>
      <c r="E44" s="5">
        <f>B44+D44</f>
        <v>251</v>
      </c>
      <c r="F44" s="71">
        <f>E44</f>
        <v>251</v>
      </c>
      <c r="P44" s="5">
        <f>E44</f>
        <v>251</v>
      </c>
    </row>
    <row r="45" spans="1:16" ht="12.75">
      <c r="A45" s="95" t="s">
        <v>52</v>
      </c>
      <c r="B45">
        <v>4767</v>
      </c>
      <c r="C45" s="1">
        <f t="shared" si="5"/>
        <v>0.24889051323552447</v>
      </c>
      <c r="D45" s="5">
        <f t="shared" si="6"/>
        <v>0</v>
      </c>
      <c r="E45" s="5">
        <f t="shared" si="2"/>
        <v>4767</v>
      </c>
      <c r="G45" s="76"/>
      <c r="O45" s="79">
        <f>E45</f>
        <v>4767</v>
      </c>
      <c r="P45" s="5"/>
    </row>
    <row r="46" spans="1:16" ht="12.75">
      <c r="A46" s="28" t="s">
        <v>53</v>
      </c>
      <c r="B46">
        <v>883</v>
      </c>
      <c r="C46" s="1">
        <f t="shared" si="5"/>
        <v>0.04610243826032475</v>
      </c>
      <c r="D46" s="5">
        <f t="shared" si="6"/>
        <v>0</v>
      </c>
      <c r="E46" s="5">
        <f t="shared" si="2"/>
        <v>883</v>
      </c>
      <c r="F46" s="71">
        <f>E46</f>
        <v>883</v>
      </c>
      <c r="P46" s="5">
        <f t="shared" si="3"/>
        <v>883</v>
      </c>
    </row>
    <row r="47" spans="1:16" ht="12.75">
      <c r="A47" s="28" t="s">
        <v>54</v>
      </c>
      <c r="B47">
        <v>45</v>
      </c>
      <c r="C47" s="1">
        <f t="shared" si="5"/>
        <v>0.0023495013835952592</v>
      </c>
      <c r="D47" s="5">
        <f t="shared" si="6"/>
        <v>0</v>
      </c>
      <c r="E47" s="5">
        <f t="shared" si="2"/>
        <v>45</v>
      </c>
      <c r="F47" s="71">
        <f>E47</f>
        <v>45</v>
      </c>
      <c r="P47" s="5">
        <f t="shared" si="3"/>
        <v>45</v>
      </c>
    </row>
    <row r="48" spans="1:16" ht="12.75">
      <c r="A48" s="28" t="s">
        <v>55</v>
      </c>
      <c r="B48">
        <v>3</v>
      </c>
      <c r="C48" s="1">
        <f t="shared" si="5"/>
        <v>0.00015663342557301727</v>
      </c>
      <c r="D48" s="5">
        <f t="shared" si="6"/>
        <v>0</v>
      </c>
      <c r="E48" s="5">
        <f t="shared" si="2"/>
        <v>3</v>
      </c>
      <c r="F48" s="71">
        <f>E48</f>
        <v>3</v>
      </c>
      <c r="P48" s="5">
        <f t="shared" si="3"/>
        <v>3</v>
      </c>
    </row>
    <row r="49" spans="1:16" ht="12.75">
      <c r="A49" s="26" t="s">
        <v>210</v>
      </c>
      <c r="B49">
        <v>10</v>
      </c>
      <c r="C49" s="1">
        <f t="shared" si="5"/>
        <v>0.0005221114185767243</v>
      </c>
      <c r="D49" s="5">
        <f t="shared" si="6"/>
        <v>0</v>
      </c>
      <c r="E49" s="5">
        <f t="shared" si="2"/>
        <v>10</v>
      </c>
      <c r="H49" s="67">
        <f>E49</f>
        <v>10</v>
      </c>
      <c r="P49" s="5">
        <f t="shared" si="3"/>
        <v>10</v>
      </c>
    </row>
    <row r="50" spans="1:16" ht="12.75">
      <c r="A50" s="26" t="s">
        <v>56</v>
      </c>
      <c r="B50"/>
      <c r="C50" s="1">
        <f t="shared" si="5"/>
        <v>0</v>
      </c>
      <c r="D50" s="5">
        <f t="shared" si="6"/>
        <v>0</v>
      </c>
      <c r="E50" s="5">
        <f>B50+D50</f>
        <v>0</v>
      </c>
      <c r="H50" s="67">
        <f>E50</f>
        <v>0</v>
      </c>
      <c r="P50" s="5">
        <f>E50</f>
        <v>0</v>
      </c>
    </row>
    <row r="51" spans="1:16" ht="12.75">
      <c r="A51" s="26" t="s">
        <v>57</v>
      </c>
      <c r="B51"/>
      <c r="C51" s="1">
        <f t="shared" si="5"/>
        <v>0</v>
      </c>
      <c r="D51" s="5">
        <f t="shared" si="6"/>
        <v>0</v>
      </c>
      <c r="E51" s="5">
        <f t="shared" si="2"/>
        <v>0</v>
      </c>
      <c r="H51" s="67">
        <f aca="true" t="shared" si="7" ref="H51:H57">E51</f>
        <v>0</v>
      </c>
      <c r="P51" s="5">
        <f t="shared" si="3"/>
        <v>0</v>
      </c>
    </row>
    <row r="52" spans="1:16" ht="12.75">
      <c r="A52" s="26" t="s">
        <v>105</v>
      </c>
      <c r="B52">
        <v>5</v>
      </c>
      <c r="C52" s="1">
        <f t="shared" si="5"/>
        <v>0.00026105570928836215</v>
      </c>
      <c r="D52" s="5">
        <f t="shared" si="6"/>
        <v>0</v>
      </c>
      <c r="E52" s="5">
        <f t="shared" si="2"/>
        <v>5</v>
      </c>
      <c r="H52" s="67">
        <f t="shared" si="7"/>
        <v>5</v>
      </c>
      <c r="P52" s="5">
        <f t="shared" si="3"/>
        <v>5</v>
      </c>
    </row>
    <row r="53" spans="1:16" ht="12.75">
      <c r="A53" s="26" t="s">
        <v>58</v>
      </c>
      <c r="B53">
        <v>9</v>
      </c>
      <c r="C53" s="1">
        <f t="shared" si="5"/>
        <v>0.00046990027671905184</v>
      </c>
      <c r="D53" s="5">
        <f t="shared" si="6"/>
        <v>0</v>
      </c>
      <c r="E53" s="5">
        <f t="shared" si="2"/>
        <v>9</v>
      </c>
      <c r="H53" s="67">
        <f t="shared" si="7"/>
        <v>9</v>
      </c>
      <c r="P53" s="5">
        <f t="shared" si="3"/>
        <v>9</v>
      </c>
    </row>
    <row r="54" spans="1:16" ht="12.75">
      <c r="A54" s="26" t="s">
        <v>59</v>
      </c>
      <c r="B54">
        <v>18</v>
      </c>
      <c r="C54" s="1">
        <f t="shared" si="5"/>
        <v>0.0009398005534381037</v>
      </c>
      <c r="D54" s="5">
        <f t="shared" si="6"/>
        <v>0</v>
      </c>
      <c r="E54" s="5">
        <f t="shared" si="2"/>
        <v>18</v>
      </c>
      <c r="H54" s="67">
        <f t="shared" si="7"/>
        <v>18</v>
      </c>
      <c r="P54" s="5">
        <f t="shared" si="3"/>
        <v>18</v>
      </c>
    </row>
    <row r="55" spans="1:16" ht="12.75">
      <c r="A55" s="26" t="s">
        <v>60</v>
      </c>
      <c r="B55">
        <v>8</v>
      </c>
      <c r="C55" s="1">
        <f t="shared" si="5"/>
        <v>0.0004176891348613794</v>
      </c>
      <c r="D55" s="5">
        <f t="shared" si="6"/>
        <v>0</v>
      </c>
      <c r="E55" s="5">
        <f t="shared" si="2"/>
        <v>8</v>
      </c>
      <c r="H55" s="67">
        <f t="shared" si="7"/>
        <v>8</v>
      </c>
      <c r="P55" s="5">
        <f t="shared" si="3"/>
        <v>8</v>
      </c>
    </row>
    <row r="56" spans="1:16" ht="12.75">
      <c r="A56" s="26" t="s">
        <v>61</v>
      </c>
      <c r="B56">
        <v>7</v>
      </c>
      <c r="C56" s="1">
        <f t="shared" si="5"/>
        <v>0.000365477993003707</v>
      </c>
      <c r="D56" s="5">
        <f t="shared" si="6"/>
        <v>0</v>
      </c>
      <c r="E56" s="5">
        <f t="shared" si="2"/>
        <v>7</v>
      </c>
      <c r="H56" s="67">
        <f t="shared" si="7"/>
        <v>7</v>
      </c>
      <c r="P56" s="5">
        <f t="shared" si="3"/>
        <v>7</v>
      </c>
    </row>
    <row r="57" spans="1:16" ht="12.75">
      <c r="A57" s="26" t="s">
        <v>62</v>
      </c>
      <c r="B57"/>
      <c r="C57" s="1">
        <f t="shared" si="5"/>
        <v>0</v>
      </c>
      <c r="D57" s="5">
        <f t="shared" si="6"/>
        <v>0</v>
      </c>
      <c r="E57" s="5">
        <f t="shared" si="2"/>
        <v>0</v>
      </c>
      <c r="H57" s="67">
        <f t="shared" si="7"/>
        <v>0</v>
      </c>
      <c r="P57" s="5">
        <f t="shared" si="3"/>
        <v>0</v>
      </c>
    </row>
    <row r="58" spans="1:16" ht="12.75">
      <c r="A58" s="27" t="s">
        <v>63</v>
      </c>
      <c r="B58"/>
      <c r="C58" s="1">
        <f t="shared" si="5"/>
        <v>0</v>
      </c>
      <c r="D58" s="5">
        <f t="shared" si="6"/>
        <v>0</v>
      </c>
      <c r="E58" s="5">
        <f t="shared" si="2"/>
        <v>0</v>
      </c>
      <c r="I58" s="68">
        <f>E58</f>
        <v>0</v>
      </c>
      <c r="P58" s="5">
        <f t="shared" si="3"/>
        <v>0</v>
      </c>
    </row>
    <row r="59" spans="1:16" ht="12.75">
      <c r="A59" s="27" t="s">
        <v>106</v>
      </c>
      <c r="B59">
        <v>2</v>
      </c>
      <c r="C59" s="1">
        <f t="shared" si="5"/>
        <v>0.00010442228371534485</v>
      </c>
      <c r="D59" s="5">
        <f t="shared" si="6"/>
        <v>0</v>
      </c>
      <c r="E59" s="5">
        <f>B59+D59</f>
        <v>2</v>
      </c>
      <c r="I59" s="68">
        <f aca="true" t="shared" si="8" ref="I59:I66">E59</f>
        <v>2</v>
      </c>
      <c r="P59" s="5">
        <f t="shared" si="3"/>
        <v>2</v>
      </c>
    </row>
    <row r="60" spans="1:16" ht="12.75">
      <c r="A60" s="27" t="s">
        <v>108</v>
      </c>
      <c r="B60">
        <v>19</v>
      </c>
      <c r="C60" s="1">
        <f t="shared" si="5"/>
        <v>0.0009920116952957761</v>
      </c>
      <c r="D60" s="5">
        <f t="shared" si="6"/>
        <v>0</v>
      </c>
      <c r="E60" s="5">
        <f t="shared" si="2"/>
        <v>19</v>
      </c>
      <c r="I60" s="68">
        <f t="shared" si="8"/>
        <v>19</v>
      </c>
      <c r="P60" s="5">
        <f t="shared" si="3"/>
        <v>19</v>
      </c>
    </row>
    <row r="61" spans="1:16" ht="12.75">
      <c r="A61" s="27" t="s">
        <v>65</v>
      </c>
      <c r="B61">
        <v>2</v>
      </c>
      <c r="C61" s="1">
        <f t="shared" si="5"/>
        <v>0.00010442228371534485</v>
      </c>
      <c r="D61" s="5">
        <f t="shared" si="6"/>
        <v>0</v>
      </c>
      <c r="E61" s="5">
        <f t="shared" si="2"/>
        <v>2</v>
      </c>
      <c r="I61" s="68">
        <f t="shared" si="8"/>
        <v>2</v>
      </c>
      <c r="P61" s="5">
        <f t="shared" si="3"/>
        <v>2</v>
      </c>
    </row>
    <row r="62" spans="1:16" ht="12.75">
      <c r="A62" s="27" t="s">
        <v>109</v>
      </c>
      <c r="B62"/>
      <c r="C62" s="1">
        <f t="shared" si="5"/>
        <v>0</v>
      </c>
      <c r="D62" s="5">
        <f t="shared" si="6"/>
        <v>0</v>
      </c>
      <c r="E62" s="5">
        <f t="shared" si="2"/>
        <v>0</v>
      </c>
      <c r="I62" s="68">
        <f t="shared" si="8"/>
        <v>0</v>
      </c>
      <c r="P62" s="5">
        <f t="shared" si="3"/>
        <v>0</v>
      </c>
    </row>
    <row r="63" spans="1:16" ht="12.75">
      <c r="A63" s="27" t="s">
        <v>120</v>
      </c>
      <c r="B63"/>
      <c r="C63" s="1">
        <f t="shared" si="5"/>
        <v>0</v>
      </c>
      <c r="D63" s="5">
        <f t="shared" si="6"/>
        <v>0</v>
      </c>
      <c r="E63" s="5">
        <f>B63+D63</f>
        <v>0</v>
      </c>
      <c r="I63" s="68">
        <f>E63</f>
        <v>0</v>
      </c>
      <c r="P63" s="5">
        <f>E63</f>
        <v>0</v>
      </c>
    </row>
    <row r="64" spans="1:16" ht="12.75">
      <c r="A64" s="27" t="s">
        <v>179</v>
      </c>
      <c r="B64">
        <v>1</v>
      </c>
      <c r="C64" s="1">
        <f t="shared" si="5"/>
        <v>5.2211141857672424E-05</v>
      </c>
      <c r="D64" s="5">
        <f t="shared" si="6"/>
        <v>0</v>
      </c>
      <c r="E64" s="5">
        <f t="shared" si="2"/>
        <v>1</v>
      </c>
      <c r="I64" s="68">
        <f t="shared" si="8"/>
        <v>1</v>
      </c>
      <c r="P64" s="5">
        <f t="shared" si="3"/>
        <v>1</v>
      </c>
    </row>
    <row r="65" spans="1:16" ht="12.75">
      <c r="A65" s="27" t="s">
        <v>68</v>
      </c>
      <c r="B65">
        <v>3</v>
      </c>
      <c r="C65" s="1">
        <f t="shared" si="5"/>
        <v>0.00015663342557301727</v>
      </c>
      <c r="D65" s="5">
        <f t="shared" si="6"/>
        <v>0</v>
      </c>
      <c r="E65" s="5">
        <f t="shared" si="2"/>
        <v>3</v>
      </c>
      <c r="I65" s="68">
        <f t="shared" si="8"/>
        <v>3</v>
      </c>
      <c r="P65" s="5">
        <f t="shared" si="3"/>
        <v>3</v>
      </c>
    </row>
    <row r="66" spans="1:16" ht="12.75">
      <c r="A66" s="27" t="s">
        <v>110</v>
      </c>
      <c r="B66"/>
      <c r="C66" s="1">
        <f t="shared" si="5"/>
        <v>0</v>
      </c>
      <c r="D66" s="5">
        <f t="shared" si="6"/>
        <v>0</v>
      </c>
      <c r="E66" s="5">
        <f t="shared" si="2"/>
        <v>0</v>
      </c>
      <c r="I66" s="68">
        <f t="shared" si="8"/>
        <v>0</v>
      </c>
      <c r="P66" s="5">
        <f t="shared" si="3"/>
        <v>0</v>
      </c>
    </row>
    <row r="67" spans="1:16" ht="12.75">
      <c r="A67" s="32" t="s">
        <v>162</v>
      </c>
      <c r="B67">
        <v>52</v>
      </c>
      <c r="C67" s="1">
        <f t="shared" si="5"/>
        <v>0.002714979376598966</v>
      </c>
      <c r="D67" s="5">
        <f t="shared" si="6"/>
        <v>0</v>
      </c>
      <c r="E67" s="5">
        <f>B67+D67</f>
        <v>52</v>
      </c>
      <c r="L67" s="73">
        <f aca="true" t="shared" si="9" ref="L67:L72">E67</f>
        <v>52</v>
      </c>
      <c r="P67" s="5">
        <f>E67</f>
        <v>52</v>
      </c>
    </row>
    <row r="68" spans="1:16" ht="12.75">
      <c r="A68" s="32" t="s">
        <v>73</v>
      </c>
      <c r="B68">
        <v>2</v>
      </c>
      <c r="C68" s="1">
        <f t="shared" si="5"/>
        <v>0.00010442228371534485</v>
      </c>
      <c r="D68" s="5">
        <f t="shared" si="6"/>
        <v>0</v>
      </c>
      <c r="E68" s="5">
        <f t="shared" si="2"/>
        <v>2</v>
      </c>
      <c r="L68" s="73">
        <f t="shared" si="9"/>
        <v>2</v>
      </c>
      <c r="P68" s="5">
        <f t="shared" si="3"/>
        <v>2</v>
      </c>
    </row>
    <row r="69" spans="1:16" ht="12.75">
      <c r="A69" s="32" t="s">
        <v>74</v>
      </c>
      <c r="B69"/>
      <c r="C69" s="1">
        <f t="shared" si="5"/>
        <v>0</v>
      </c>
      <c r="D69" s="5">
        <f t="shared" si="6"/>
        <v>0</v>
      </c>
      <c r="E69" s="5">
        <f>B69+D69</f>
        <v>0</v>
      </c>
      <c r="L69" s="73">
        <f t="shared" si="9"/>
        <v>0</v>
      </c>
      <c r="P69" s="5">
        <f t="shared" si="3"/>
        <v>0</v>
      </c>
    </row>
    <row r="70" spans="1:16" ht="12.75">
      <c r="A70" s="32" t="s">
        <v>121</v>
      </c>
      <c r="B70"/>
      <c r="C70" s="1">
        <f t="shared" si="5"/>
        <v>0</v>
      </c>
      <c r="D70" s="5">
        <f t="shared" si="6"/>
        <v>0</v>
      </c>
      <c r="E70" s="5">
        <f t="shared" si="2"/>
        <v>0</v>
      </c>
      <c r="J70" s="6"/>
      <c r="L70" s="73">
        <f t="shared" si="9"/>
        <v>0</v>
      </c>
      <c r="P70" s="5">
        <f t="shared" si="3"/>
        <v>0</v>
      </c>
    </row>
    <row r="71" spans="1:16" ht="12.75">
      <c r="A71" s="32" t="s">
        <v>209</v>
      </c>
      <c r="B71">
        <v>49</v>
      </c>
      <c r="C71" s="1">
        <f t="shared" si="5"/>
        <v>0.002558345951025949</v>
      </c>
      <c r="D71" s="5">
        <f t="shared" si="6"/>
        <v>0</v>
      </c>
      <c r="E71" s="5">
        <f>B71+D71</f>
        <v>49</v>
      </c>
      <c r="J71" s="6"/>
      <c r="L71" s="73">
        <f t="shared" si="9"/>
        <v>49</v>
      </c>
      <c r="P71" s="5">
        <f t="shared" si="3"/>
        <v>49</v>
      </c>
    </row>
    <row r="72" spans="1:16" ht="12.75">
      <c r="A72" s="32" t="s">
        <v>222</v>
      </c>
      <c r="B72"/>
      <c r="C72" s="1">
        <f t="shared" si="5"/>
        <v>0</v>
      </c>
      <c r="D72" s="5">
        <f t="shared" si="6"/>
        <v>0</v>
      </c>
      <c r="E72" s="5">
        <f>B72+D72</f>
        <v>0</v>
      </c>
      <c r="J72" s="6"/>
      <c r="L72" s="73">
        <f t="shared" si="9"/>
        <v>0</v>
      </c>
      <c r="P72" s="5">
        <f t="shared" si="3"/>
        <v>0</v>
      </c>
    </row>
    <row r="73" spans="1:16" ht="12.75">
      <c r="A73" s="43" t="s">
        <v>111</v>
      </c>
      <c r="B73"/>
      <c r="C73" s="1">
        <f t="shared" si="5"/>
        <v>0</v>
      </c>
      <c r="D73" s="5">
        <f t="shared" si="6"/>
        <v>0</v>
      </c>
      <c r="E73" s="5">
        <f>B73+D73</f>
        <v>0</v>
      </c>
      <c r="M73" s="75">
        <f>E73</f>
        <v>0</v>
      </c>
      <c r="P73" s="5">
        <f t="shared" si="3"/>
        <v>0</v>
      </c>
    </row>
    <row r="74" spans="1:16" ht="12.75">
      <c r="A74" s="31" t="s">
        <v>75</v>
      </c>
      <c r="B74"/>
      <c r="C74" s="1">
        <f t="shared" si="5"/>
        <v>0</v>
      </c>
      <c r="D74" s="5">
        <f t="shared" si="6"/>
        <v>0</v>
      </c>
      <c r="E74" s="5">
        <f t="shared" si="2"/>
        <v>0</v>
      </c>
      <c r="J74" s="72">
        <f>E74</f>
        <v>0</v>
      </c>
      <c r="P74" s="5">
        <f t="shared" si="3"/>
        <v>0</v>
      </c>
    </row>
    <row r="75" spans="1:16" ht="12.75">
      <c r="A75" s="31" t="s">
        <v>127</v>
      </c>
      <c r="B75"/>
      <c r="C75" s="1">
        <f t="shared" si="5"/>
        <v>0</v>
      </c>
      <c r="D75" s="5">
        <f t="shared" si="6"/>
        <v>0</v>
      </c>
      <c r="E75" s="5">
        <f t="shared" si="2"/>
        <v>0</v>
      </c>
      <c r="J75" s="72">
        <f>E75</f>
        <v>0</v>
      </c>
      <c r="P75" s="5">
        <f t="shared" si="3"/>
        <v>0</v>
      </c>
    </row>
    <row r="76" spans="1:16" ht="12.75">
      <c r="A76" s="31" t="s">
        <v>76</v>
      </c>
      <c r="B76"/>
      <c r="C76" s="1">
        <f>B76/$B$82</f>
        <v>0</v>
      </c>
      <c r="D76" s="5">
        <f>C76*$B$85</f>
        <v>0</v>
      </c>
      <c r="E76" s="5">
        <f>B76+D76</f>
        <v>0</v>
      </c>
      <c r="J76" s="72">
        <f>E76</f>
        <v>0</v>
      </c>
      <c r="P76" s="5">
        <f t="shared" si="3"/>
        <v>0</v>
      </c>
    </row>
    <row r="77" spans="1:16" ht="12.75">
      <c r="A77" s="33" t="s">
        <v>77</v>
      </c>
      <c r="B77"/>
      <c r="C77" s="1">
        <f>B77/$B$82</f>
        <v>0</v>
      </c>
      <c r="D77" s="5">
        <f>C77*$B$85</f>
        <v>0</v>
      </c>
      <c r="E77" s="5">
        <f>B77+D77</f>
        <v>0</v>
      </c>
      <c r="K77" s="74">
        <f>E77</f>
        <v>0</v>
      </c>
      <c r="P77" s="5">
        <f t="shared" si="3"/>
        <v>0</v>
      </c>
    </row>
    <row r="78" spans="1:16" ht="12.75">
      <c r="A78" s="33" t="s">
        <v>223</v>
      </c>
      <c r="B78">
        <v>2</v>
      </c>
      <c r="C78" s="1">
        <f>B78/$B$82</f>
        <v>0.00010442228371534485</v>
      </c>
      <c r="D78" s="5">
        <f>C78*$B$85</f>
        <v>0</v>
      </c>
      <c r="E78" s="5">
        <f>B78+D78</f>
        <v>2</v>
      </c>
      <c r="K78" s="74">
        <f>E78</f>
        <v>2</v>
      </c>
      <c r="P78" s="5">
        <f>E78</f>
        <v>2</v>
      </c>
    </row>
    <row r="79" spans="1:16" ht="12.75">
      <c r="A79" s="29" t="s">
        <v>78</v>
      </c>
      <c r="B79"/>
      <c r="C79" s="1">
        <f>B79/$B$82</f>
        <v>0</v>
      </c>
      <c r="D79" s="5">
        <f>C79*$B$85</f>
        <v>0</v>
      </c>
      <c r="E79" s="5">
        <f>B79+D79</f>
        <v>0</v>
      </c>
      <c r="L79" s="6"/>
      <c r="N79" s="69">
        <f>E79</f>
        <v>0</v>
      </c>
      <c r="P79" s="5">
        <f t="shared" si="3"/>
        <v>0</v>
      </c>
    </row>
    <row r="80" spans="1:16" ht="12.75">
      <c r="A80"/>
      <c r="B80" s="16"/>
      <c r="C80" s="1">
        <f>B80/$B$82</f>
        <v>0</v>
      </c>
      <c r="D80" s="5">
        <f>C80*$B$85</f>
        <v>0</v>
      </c>
      <c r="E80" s="5">
        <f>B80+D80</f>
        <v>0</v>
      </c>
      <c r="P80" s="5">
        <f t="shared" si="3"/>
        <v>0</v>
      </c>
    </row>
    <row r="81" spans="1:2" ht="12.75">
      <c r="A81"/>
      <c r="B81" s="16"/>
    </row>
    <row r="82" spans="1:16" ht="12.75">
      <c r="A82" s="1" t="s">
        <v>21</v>
      </c>
      <c r="B82" s="16">
        <f>SUM(B12:B79)</f>
        <v>19153</v>
      </c>
      <c r="C82" s="1">
        <f>B82/$B$83</f>
        <v>1</v>
      </c>
      <c r="E82" s="5">
        <f>SUM(E12:E80)</f>
        <v>19153</v>
      </c>
      <c r="F82" s="34">
        <f aca="true" t="shared" si="10" ref="F82:P82">SUM(F12:F80)</f>
        <v>2421</v>
      </c>
      <c r="G82" s="35">
        <f t="shared" si="10"/>
        <v>1353</v>
      </c>
      <c r="H82" s="36">
        <f t="shared" si="10"/>
        <v>95</v>
      </c>
      <c r="I82" s="37">
        <f t="shared" si="10"/>
        <v>27</v>
      </c>
      <c r="J82" s="38">
        <f t="shared" si="10"/>
        <v>0</v>
      </c>
      <c r="K82" s="39">
        <f t="shared" si="10"/>
        <v>2</v>
      </c>
      <c r="L82" s="40">
        <f t="shared" si="10"/>
        <v>103</v>
      </c>
      <c r="M82" s="41">
        <f t="shared" si="10"/>
        <v>0</v>
      </c>
      <c r="N82" s="42">
        <f t="shared" si="10"/>
        <v>0</v>
      </c>
      <c r="O82" s="78">
        <f>SUM(O12:O80)</f>
        <v>15152</v>
      </c>
      <c r="P82" s="5">
        <f t="shared" si="10"/>
        <v>4001</v>
      </c>
    </row>
    <row r="83" spans="1:5" ht="12.75">
      <c r="A83" s="1" t="s">
        <v>22</v>
      </c>
      <c r="B83" s="5">
        <v>19153</v>
      </c>
      <c r="D83" s="5" t="s">
        <v>20</v>
      </c>
      <c r="E83" s="5">
        <f>SUM(F82:O82)</f>
        <v>19153</v>
      </c>
    </row>
    <row r="84" spans="2:5" ht="12.75">
      <c r="B84" s="5" t="s">
        <v>20</v>
      </c>
      <c r="C84" s="5"/>
      <c r="E84" s="5">
        <f>SUM(O82:P82)</f>
        <v>19153</v>
      </c>
    </row>
    <row r="85" spans="1:2" ht="38.25">
      <c r="A85" s="18" t="s">
        <v>23</v>
      </c>
      <c r="B85" s="19">
        <f>B83-B82</f>
        <v>0</v>
      </c>
    </row>
    <row r="86" ht="13.5" thickBot="1"/>
    <row r="87" spans="1:12" ht="12.75">
      <c r="A87" s="44"/>
      <c r="B87" s="45"/>
      <c r="C87" s="46"/>
      <c r="D87" s="45"/>
      <c r="E87" s="45"/>
      <c r="F87" s="46"/>
      <c r="G87" s="46"/>
      <c r="H87" s="46"/>
      <c r="I87" s="46"/>
      <c r="J87" s="46"/>
      <c r="K87" s="46"/>
      <c r="L87" s="47"/>
    </row>
    <row r="88" spans="1:12" ht="12.75">
      <c r="A88" s="48">
        <v>1</v>
      </c>
      <c r="B88" s="49" t="s">
        <v>135</v>
      </c>
      <c r="C88" s="50"/>
      <c r="D88" s="49"/>
      <c r="E88" s="49"/>
      <c r="F88" s="50"/>
      <c r="G88" s="50"/>
      <c r="H88" s="50"/>
      <c r="I88" s="51">
        <f>P82</f>
        <v>4001</v>
      </c>
      <c r="J88" s="50"/>
      <c r="K88" s="50"/>
      <c r="L88" s="52"/>
    </row>
    <row r="89" spans="1:12" ht="13.5" thickBot="1">
      <c r="A89" s="48"/>
      <c r="B89" s="49"/>
      <c r="C89" s="50"/>
      <c r="D89" s="49"/>
      <c r="E89" s="49"/>
      <c r="F89" s="50"/>
      <c r="G89" s="50"/>
      <c r="H89" s="50"/>
      <c r="I89" s="53"/>
      <c r="J89" s="50"/>
      <c r="K89" s="50"/>
      <c r="L89" s="52"/>
    </row>
    <row r="90" spans="1:12" ht="13.5" thickBot="1">
      <c r="A90" s="48"/>
      <c r="B90" s="49"/>
      <c r="C90" s="50"/>
      <c r="D90" s="49"/>
      <c r="E90" s="49"/>
      <c r="F90" s="50"/>
      <c r="G90" s="50"/>
      <c r="H90" s="50"/>
      <c r="I90" s="55" t="s">
        <v>136</v>
      </c>
      <c r="J90" s="55" t="s">
        <v>137</v>
      </c>
      <c r="K90" s="54" t="s">
        <v>12</v>
      </c>
      <c r="L90" s="52"/>
    </row>
    <row r="91" spans="1:12" ht="12.75">
      <c r="A91" s="48">
        <v>2</v>
      </c>
      <c r="B91" s="49" t="s">
        <v>138</v>
      </c>
      <c r="C91" s="50"/>
      <c r="D91" s="49"/>
      <c r="E91" s="49"/>
      <c r="F91" s="50"/>
      <c r="G91" s="50"/>
      <c r="H91" s="50"/>
      <c r="I91" s="56">
        <f>G82</f>
        <v>1353</v>
      </c>
      <c r="J91" s="56">
        <f>F82</f>
        <v>2421</v>
      </c>
      <c r="K91" s="56">
        <f>I91+J91</f>
        <v>3774</v>
      </c>
      <c r="L91" s="52"/>
    </row>
    <row r="92" spans="1:12" ht="12.75">
      <c r="A92" s="48">
        <v>3</v>
      </c>
      <c r="B92" s="49" t="s">
        <v>139</v>
      </c>
      <c r="C92" s="50"/>
      <c r="D92" s="49"/>
      <c r="E92" s="49"/>
      <c r="F92" s="50"/>
      <c r="G92" s="50"/>
      <c r="H92" s="50"/>
      <c r="I92" s="56">
        <f>H82</f>
        <v>95</v>
      </c>
      <c r="J92" s="56">
        <f>I82</f>
        <v>27</v>
      </c>
      <c r="K92" s="56">
        <f>I92+J92</f>
        <v>122</v>
      </c>
      <c r="L92" s="52"/>
    </row>
    <row r="93" spans="1:12" ht="12.75">
      <c r="A93" s="48">
        <v>4</v>
      </c>
      <c r="B93" s="49" t="s">
        <v>154</v>
      </c>
      <c r="C93" s="50"/>
      <c r="D93" s="49"/>
      <c r="E93" s="49"/>
      <c r="F93" s="50"/>
      <c r="G93" s="50"/>
      <c r="H93" s="50"/>
      <c r="I93" s="56">
        <f>J82</f>
        <v>0</v>
      </c>
      <c r="J93" s="56">
        <f>K82</f>
        <v>2</v>
      </c>
      <c r="K93" s="56">
        <f>I93+J93</f>
        <v>2</v>
      </c>
      <c r="L93" s="52"/>
    </row>
    <row r="94" spans="1:12" ht="12.75">
      <c r="A94" s="48">
        <v>5</v>
      </c>
      <c r="B94" s="49" t="s">
        <v>141</v>
      </c>
      <c r="C94" s="50"/>
      <c r="D94" s="49"/>
      <c r="E94" s="49"/>
      <c r="F94" s="50"/>
      <c r="G94" s="50"/>
      <c r="H94" s="50"/>
      <c r="I94" s="57">
        <f>L82</f>
        <v>103</v>
      </c>
      <c r="J94" s="50"/>
      <c r="K94" s="50"/>
      <c r="L94" s="52"/>
    </row>
    <row r="95" spans="1:12" ht="12.75">
      <c r="A95" s="48">
        <v>6</v>
      </c>
      <c r="B95" s="49" t="s">
        <v>142</v>
      </c>
      <c r="C95" s="50"/>
      <c r="D95" s="98"/>
      <c r="E95" s="98"/>
      <c r="F95" s="99"/>
      <c r="G95" s="99"/>
      <c r="H95" s="99"/>
      <c r="I95" s="100">
        <f>M82</f>
        <v>0</v>
      </c>
      <c r="J95" s="103"/>
      <c r="K95" s="99"/>
      <c r="L95" s="52"/>
    </row>
    <row r="96" spans="1:12" ht="12.75">
      <c r="A96" s="48">
        <v>9</v>
      </c>
      <c r="B96" s="49" t="s">
        <v>143</v>
      </c>
      <c r="C96" s="50"/>
      <c r="D96" s="98"/>
      <c r="E96" s="98"/>
      <c r="F96" s="99"/>
      <c r="G96" s="99"/>
      <c r="H96" s="99"/>
      <c r="I96" s="99"/>
      <c r="J96" s="103"/>
      <c r="K96" s="99"/>
      <c r="L96" s="52"/>
    </row>
    <row r="97" spans="1:12" ht="12.75">
      <c r="A97" s="48"/>
      <c r="B97" s="58" t="s">
        <v>144</v>
      </c>
      <c r="C97" s="58" t="s">
        <v>145</v>
      </c>
      <c r="D97" s="102"/>
      <c r="E97" s="98"/>
      <c r="F97" s="99"/>
      <c r="G97" s="99"/>
      <c r="H97" s="99"/>
      <c r="I97" s="99"/>
      <c r="J97" s="103"/>
      <c r="K97" s="99"/>
      <c r="L97" s="52"/>
    </row>
    <row r="98" spans="1:12" ht="12.75">
      <c r="A98" s="48"/>
      <c r="B98" s="49" t="s">
        <v>150</v>
      </c>
      <c r="C98" s="60">
        <f>SUM(I23:I25)</f>
        <v>0</v>
      </c>
      <c r="D98" s="102"/>
      <c r="E98" s="98"/>
      <c r="F98" s="99"/>
      <c r="G98" s="99"/>
      <c r="H98" s="99"/>
      <c r="I98" s="99"/>
      <c r="J98" s="103"/>
      <c r="K98" s="99"/>
      <c r="L98" s="52"/>
    </row>
    <row r="99" spans="1:12" ht="12.75">
      <c r="A99" s="48"/>
      <c r="B99" s="49" t="s">
        <v>147</v>
      </c>
      <c r="C99" s="59">
        <f>SUM(I19:I21)</f>
        <v>0</v>
      </c>
      <c r="D99" s="102"/>
      <c r="E99" s="98"/>
      <c r="F99" s="99"/>
      <c r="G99" s="99"/>
      <c r="H99" s="99"/>
      <c r="I99" s="99"/>
      <c r="J99" s="99"/>
      <c r="K99" s="99"/>
      <c r="L99" s="52"/>
    </row>
    <row r="100" spans="1:12" ht="12.75">
      <c r="A100" s="48"/>
      <c r="B100" s="49" t="s">
        <v>151</v>
      </c>
      <c r="C100" s="60">
        <f>SUM(I58:I66)</f>
        <v>27</v>
      </c>
      <c r="D100" s="102"/>
      <c r="E100" s="98"/>
      <c r="F100" s="103"/>
      <c r="G100" s="103"/>
      <c r="H100" s="99"/>
      <c r="I100" s="99"/>
      <c r="J100" s="99"/>
      <c r="K100" s="99"/>
      <c r="L100" s="52"/>
    </row>
    <row r="101" spans="1:12" ht="12.75">
      <c r="A101" s="48"/>
      <c r="B101" s="49" t="s">
        <v>146</v>
      </c>
      <c r="C101" s="60">
        <f>SUM(K77:K78)</f>
        <v>2</v>
      </c>
      <c r="D101" s="102"/>
      <c r="E101" s="98"/>
      <c r="F101" s="103"/>
      <c r="G101" s="103"/>
      <c r="H101" s="99"/>
      <c r="I101" s="99"/>
      <c r="J101" s="99"/>
      <c r="K101" s="99"/>
      <c r="L101" s="52"/>
    </row>
    <row r="102" spans="1:12" ht="12.75">
      <c r="A102" s="48"/>
      <c r="B102" s="49" t="s">
        <v>148</v>
      </c>
      <c r="C102" s="59" t="s">
        <v>255</v>
      </c>
      <c r="D102" s="102"/>
      <c r="E102" s="98"/>
      <c r="F102" s="99"/>
      <c r="G102" s="99"/>
      <c r="H102" s="99"/>
      <c r="I102" s="99"/>
      <c r="J102" s="99"/>
      <c r="K102" s="99"/>
      <c r="L102" s="52"/>
    </row>
    <row r="103" spans="1:12" ht="12.75">
      <c r="A103" s="48"/>
      <c r="B103" s="49" t="s">
        <v>149</v>
      </c>
      <c r="C103" s="60" t="s">
        <v>256</v>
      </c>
      <c r="D103" s="102"/>
      <c r="E103" s="98"/>
      <c r="F103" s="99"/>
      <c r="G103" s="99"/>
      <c r="H103" s="99"/>
      <c r="I103" s="99"/>
      <c r="J103" s="99"/>
      <c r="K103" s="99"/>
      <c r="L103" s="52"/>
    </row>
    <row r="104" spans="1:12" ht="13.5" thickBot="1">
      <c r="A104" s="61"/>
      <c r="B104" s="62"/>
      <c r="C104" s="63"/>
      <c r="D104" s="62"/>
      <c r="E104" s="62"/>
      <c r="F104" s="63"/>
      <c r="G104" s="63"/>
      <c r="H104" s="63"/>
      <c r="I104" s="63"/>
      <c r="J104" s="63"/>
      <c r="K104" s="63"/>
      <c r="L104" s="64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8"/>
  <sheetViews>
    <sheetView zoomScale="80" zoomScaleNormal="80" zoomScalePageLayoutView="0" workbookViewId="0" topLeftCell="A1">
      <pane ySplit="11" topLeftCell="A82" activePane="bottomLeft" state="frozen"/>
      <selection pane="topLeft" activeCell="A1" sqref="A1"/>
      <selection pane="bottomLeft" activeCell="C104" sqref="B104:C104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167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93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0" t="s">
        <v>19</v>
      </c>
      <c r="P11" s="10" t="s">
        <v>18</v>
      </c>
    </row>
    <row r="12" spans="1:16" ht="12.75">
      <c r="A12" s="26" t="s">
        <v>24</v>
      </c>
      <c r="B12"/>
      <c r="C12" s="1">
        <f aca="true" t="shared" si="0" ref="C12:C43">B12/$B$86</f>
        <v>0</v>
      </c>
      <c r="D12" s="5">
        <f aca="true" t="shared" si="1" ref="D12:D43">C12*$B$89</f>
        <v>0</v>
      </c>
      <c r="E12" s="5">
        <f aca="true" t="shared" si="2" ref="E12:E80">B12+D12</f>
        <v>0</v>
      </c>
      <c r="H12" s="67">
        <f>E12</f>
        <v>0</v>
      </c>
      <c r="I12" s="17"/>
      <c r="P12" s="17">
        <f>E12</f>
        <v>0</v>
      </c>
    </row>
    <row r="13" spans="1:16" ht="12.75">
      <c r="A13" s="27" t="s">
        <v>161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"/>
      <c r="I13" s="25">
        <f>E13</f>
        <v>0</v>
      </c>
      <c r="P13" s="17">
        <f aca="true" t="shared" si="3" ref="P13:P82">E13</f>
        <v>0</v>
      </c>
    </row>
    <row r="14" spans="1:16" ht="12.75">
      <c r="A14" s="26" t="s">
        <v>80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7">
        <f>E14</f>
        <v>0</v>
      </c>
      <c r="P14" s="17">
        <f t="shared" si="3"/>
        <v>0</v>
      </c>
    </row>
    <row r="15" spans="1:16" ht="12.75">
      <c r="A15" s="26" t="s">
        <v>81</v>
      </c>
      <c r="B15">
        <v>5</v>
      </c>
      <c r="C15" s="1">
        <f t="shared" si="0"/>
        <v>0.00019805117642398795</v>
      </c>
      <c r="D15" s="5">
        <f t="shared" si="1"/>
        <v>0</v>
      </c>
      <c r="E15" s="5">
        <f>B15+D15</f>
        <v>5</v>
      </c>
      <c r="H15" s="67">
        <f>E15</f>
        <v>5</v>
      </c>
      <c r="P15" s="17">
        <f t="shared" si="3"/>
        <v>5</v>
      </c>
    </row>
    <row r="16" spans="1:16" ht="12.75">
      <c r="A16" s="27" t="s">
        <v>238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"/>
      <c r="I16" s="25">
        <f>E16</f>
        <v>0</v>
      </c>
      <c r="P16" s="17">
        <f t="shared" si="3"/>
        <v>0</v>
      </c>
    </row>
    <row r="17" spans="1:16" ht="12.75">
      <c r="A17" s="27" t="s">
        <v>25</v>
      </c>
      <c r="B17">
        <v>1</v>
      </c>
      <c r="C17" s="1">
        <f t="shared" si="0"/>
        <v>3.9610235284797595E-05</v>
      </c>
      <c r="D17" s="5">
        <f t="shared" si="1"/>
        <v>0</v>
      </c>
      <c r="E17" s="5">
        <f>B17+D17</f>
        <v>1</v>
      </c>
      <c r="H17" s="6"/>
      <c r="I17" s="25">
        <f>E17</f>
        <v>1</v>
      </c>
      <c r="P17" s="17">
        <f t="shared" si="3"/>
        <v>1</v>
      </c>
    </row>
    <row r="18" spans="1:16" ht="12.75">
      <c r="A18" s="27" t="s">
        <v>230</v>
      </c>
      <c r="B18">
        <v>3</v>
      </c>
      <c r="C18" s="1">
        <f t="shared" si="0"/>
        <v>0.00011883070585439277</v>
      </c>
      <c r="D18" s="5">
        <f t="shared" si="1"/>
        <v>0</v>
      </c>
      <c r="E18" s="5">
        <f>B18+D18</f>
        <v>3</v>
      </c>
      <c r="H18" s="6"/>
      <c r="I18" s="25">
        <f>E18</f>
        <v>3</v>
      </c>
      <c r="P18" s="17">
        <f t="shared" si="3"/>
        <v>3</v>
      </c>
    </row>
    <row r="19" spans="1:16" ht="12.75">
      <c r="A19" s="26" t="s">
        <v>26</v>
      </c>
      <c r="B19">
        <v>11</v>
      </c>
      <c r="C19" s="1">
        <f t="shared" si="0"/>
        <v>0.0004357125881327735</v>
      </c>
      <c r="D19" s="5">
        <f t="shared" si="1"/>
        <v>0</v>
      </c>
      <c r="E19" s="5">
        <f t="shared" si="2"/>
        <v>11</v>
      </c>
      <c r="H19" s="67">
        <f>E19</f>
        <v>11</v>
      </c>
      <c r="I19" s="6"/>
      <c r="P19" s="17">
        <f t="shared" si="3"/>
        <v>11</v>
      </c>
    </row>
    <row r="20" spans="1:16" ht="12.75">
      <c r="A20" s="26" t="s">
        <v>27</v>
      </c>
      <c r="B20"/>
      <c r="C20" s="1">
        <f t="shared" si="0"/>
        <v>0</v>
      </c>
      <c r="D20" s="5">
        <f t="shared" si="1"/>
        <v>0</v>
      </c>
      <c r="E20" s="5">
        <f aca="true" t="shared" si="4" ref="E20:E26">B20+D20</f>
        <v>0</v>
      </c>
      <c r="H20" s="67">
        <f>E20</f>
        <v>0</v>
      </c>
      <c r="P20" s="17">
        <f t="shared" si="3"/>
        <v>0</v>
      </c>
    </row>
    <row r="21" spans="1:16" ht="12.75">
      <c r="A21" s="26" t="s">
        <v>28</v>
      </c>
      <c r="B21">
        <v>3</v>
      </c>
      <c r="C21" s="1">
        <f t="shared" si="0"/>
        <v>0.00011883070585439277</v>
      </c>
      <c r="D21" s="5">
        <f t="shared" si="1"/>
        <v>0</v>
      </c>
      <c r="E21" s="5">
        <f t="shared" si="4"/>
        <v>3</v>
      </c>
      <c r="H21" s="67">
        <f>E21</f>
        <v>3</v>
      </c>
      <c r="P21" s="17">
        <f t="shared" si="3"/>
        <v>3</v>
      </c>
    </row>
    <row r="22" spans="1:16" ht="12.75">
      <c r="A22" s="27" t="s">
        <v>225</v>
      </c>
      <c r="B22"/>
      <c r="C22" s="1">
        <f t="shared" si="0"/>
        <v>0</v>
      </c>
      <c r="D22" s="5">
        <f t="shared" si="1"/>
        <v>0</v>
      </c>
      <c r="E22" s="5">
        <f t="shared" si="4"/>
        <v>0</v>
      </c>
      <c r="I22" s="68">
        <f>E22</f>
        <v>0</v>
      </c>
      <c r="P22" s="17">
        <f t="shared" si="3"/>
        <v>0</v>
      </c>
    </row>
    <row r="23" spans="1:16" ht="12.75">
      <c r="A23" s="27" t="s">
        <v>245</v>
      </c>
      <c r="B23"/>
      <c r="C23" s="1">
        <f t="shared" si="0"/>
        <v>0</v>
      </c>
      <c r="D23" s="5">
        <f t="shared" si="1"/>
        <v>0</v>
      </c>
      <c r="E23" s="5">
        <f t="shared" si="4"/>
        <v>0</v>
      </c>
      <c r="I23" s="68">
        <f>E23</f>
        <v>0</v>
      </c>
      <c r="P23" s="17">
        <f t="shared" si="3"/>
        <v>0</v>
      </c>
    </row>
    <row r="24" spans="1:16" ht="12.75">
      <c r="A24" s="27" t="s">
        <v>29</v>
      </c>
      <c r="B24">
        <v>7</v>
      </c>
      <c r="C24" s="1">
        <f t="shared" si="0"/>
        <v>0.00027727164699358316</v>
      </c>
      <c r="D24" s="5">
        <f t="shared" si="1"/>
        <v>0</v>
      </c>
      <c r="E24" s="5">
        <f t="shared" si="4"/>
        <v>7</v>
      </c>
      <c r="I24" s="68">
        <f>E24</f>
        <v>7</v>
      </c>
      <c r="P24" s="17">
        <f t="shared" si="3"/>
        <v>7</v>
      </c>
    </row>
    <row r="25" spans="1:16" ht="12.75">
      <c r="A25" s="26" t="s">
        <v>90</v>
      </c>
      <c r="B25"/>
      <c r="C25" s="1">
        <f t="shared" si="0"/>
        <v>0</v>
      </c>
      <c r="D25" s="5">
        <f t="shared" si="1"/>
        <v>0</v>
      </c>
      <c r="E25" s="5">
        <f t="shared" si="4"/>
        <v>0</v>
      </c>
      <c r="H25" s="67">
        <f>E25</f>
        <v>0</v>
      </c>
      <c r="I25" s="6"/>
      <c r="P25" s="17">
        <f t="shared" si="3"/>
        <v>0</v>
      </c>
    </row>
    <row r="26" spans="1:16" ht="12.75">
      <c r="A26" s="26" t="s">
        <v>30</v>
      </c>
      <c r="B26">
        <v>1</v>
      </c>
      <c r="C26" s="1">
        <f t="shared" si="0"/>
        <v>3.9610235284797595E-05</v>
      </c>
      <c r="D26" s="5">
        <f t="shared" si="1"/>
        <v>0</v>
      </c>
      <c r="E26" s="5">
        <f t="shared" si="4"/>
        <v>1</v>
      </c>
      <c r="H26" s="67">
        <f>E26</f>
        <v>1</v>
      </c>
      <c r="I26" s="6"/>
      <c r="P26" s="17">
        <f t="shared" si="3"/>
        <v>1</v>
      </c>
    </row>
    <row r="27" spans="1:16" ht="12.75">
      <c r="A27" s="26" t="s">
        <v>91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H27" s="67">
        <f>E27</f>
        <v>0</v>
      </c>
      <c r="P27" s="17">
        <f t="shared" si="3"/>
        <v>0</v>
      </c>
    </row>
    <row r="28" spans="1:16" ht="12.75">
      <c r="A28" s="27" t="s">
        <v>197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I28" s="68">
        <f>E28</f>
        <v>0</v>
      </c>
      <c r="P28" s="17">
        <f t="shared" si="3"/>
        <v>0</v>
      </c>
    </row>
    <row r="29" spans="1:16" ht="12.75">
      <c r="A29" s="27" t="s">
        <v>95</v>
      </c>
      <c r="B29"/>
      <c r="C29" s="1">
        <f t="shared" si="0"/>
        <v>0</v>
      </c>
      <c r="D29" s="5">
        <f t="shared" si="1"/>
        <v>0</v>
      </c>
      <c r="E29" s="5">
        <f>B29+D29</f>
        <v>0</v>
      </c>
      <c r="I29" s="68">
        <f>E29</f>
        <v>0</v>
      </c>
      <c r="P29" s="17">
        <f t="shared" si="3"/>
        <v>0</v>
      </c>
    </row>
    <row r="30" spans="1:16" ht="12.75">
      <c r="A30" s="27" t="s">
        <v>96</v>
      </c>
      <c r="B30">
        <v>6</v>
      </c>
      <c r="C30" s="1">
        <f t="shared" si="0"/>
        <v>0.00023766141170878554</v>
      </c>
      <c r="D30" s="5">
        <f t="shared" si="1"/>
        <v>0</v>
      </c>
      <c r="E30" s="5">
        <f>B30+D30</f>
        <v>6</v>
      </c>
      <c r="I30" s="68">
        <f>E30</f>
        <v>6</v>
      </c>
      <c r="P30" s="17">
        <f t="shared" si="3"/>
        <v>6</v>
      </c>
    </row>
    <row r="31" spans="1:16" ht="12.75">
      <c r="A31" s="27" t="s">
        <v>32</v>
      </c>
      <c r="B31">
        <v>7</v>
      </c>
      <c r="C31" s="1">
        <f t="shared" si="0"/>
        <v>0.00027727164699358316</v>
      </c>
      <c r="D31" s="5">
        <f t="shared" si="1"/>
        <v>0</v>
      </c>
      <c r="E31" s="5">
        <f t="shared" si="2"/>
        <v>7</v>
      </c>
      <c r="I31" s="68">
        <f>E31</f>
        <v>7</v>
      </c>
      <c r="P31" s="17">
        <f t="shared" si="3"/>
        <v>7</v>
      </c>
    </row>
    <row r="32" spans="1:16" ht="12.75">
      <c r="A32" s="29" t="s">
        <v>33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N32" s="69">
        <f>E32</f>
        <v>0</v>
      </c>
      <c r="P32" s="17">
        <f t="shared" si="3"/>
        <v>0</v>
      </c>
    </row>
    <row r="33" spans="1:16" ht="12.75">
      <c r="A33" s="30" t="s">
        <v>185</v>
      </c>
      <c r="B33"/>
      <c r="C33" s="1">
        <f t="shared" si="0"/>
        <v>0</v>
      </c>
      <c r="D33" s="5">
        <f t="shared" si="1"/>
        <v>0</v>
      </c>
      <c r="E33" s="5">
        <f t="shared" si="2"/>
        <v>0</v>
      </c>
      <c r="G33" s="70">
        <f aca="true" t="shared" si="5" ref="G33:G39">E33</f>
        <v>0</v>
      </c>
      <c r="P33" s="17">
        <f t="shared" si="3"/>
        <v>0</v>
      </c>
    </row>
    <row r="34" spans="1:16" ht="12.75">
      <c r="A34" s="30" t="s">
        <v>102</v>
      </c>
      <c r="B34">
        <v>1</v>
      </c>
      <c r="C34" s="1">
        <f t="shared" si="0"/>
        <v>3.9610235284797595E-05</v>
      </c>
      <c r="D34" s="5">
        <f t="shared" si="1"/>
        <v>0</v>
      </c>
      <c r="E34" s="5">
        <f>B34+D34</f>
        <v>1</v>
      </c>
      <c r="G34" s="70">
        <f>E34</f>
        <v>1</v>
      </c>
      <c r="P34" s="17">
        <f>E34</f>
        <v>1</v>
      </c>
    </row>
    <row r="35" spans="1:16" ht="12.75">
      <c r="A35" s="30" t="s">
        <v>34</v>
      </c>
      <c r="B35">
        <v>128</v>
      </c>
      <c r="C35" s="1">
        <f t="shared" si="0"/>
        <v>0.005070110116454092</v>
      </c>
      <c r="D35" s="5">
        <f t="shared" si="1"/>
        <v>0</v>
      </c>
      <c r="E35" s="5">
        <f t="shared" si="2"/>
        <v>128</v>
      </c>
      <c r="G35" s="70">
        <f t="shared" si="5"/>
        <v>128</v>
      </c>
      <c r="P35" s="17">
        <f t="shared" si="3"/>
        <v>128</v>
      </c>
    </row>
    <row r="36" spans="1:16" ht="12.75">
      <c r="A36" s="95" t="s">
        <v>36</v>
      </c>
      <c r="B36">
        <v>12895</v>
      </c>
      <c r="C36" s="1">
        <f t="shared" si="0"/>
        <v>0.510773983997465</v>
      </c>
      <c r="D36" s="5">
        <f t="shared" si="1"/>
        <v>0</v>
      </c>
      <c r="E36" s="5">
        <f t="shared" si="2"/>
        <v>12895</v>
      </c>
      <c r="G36" s="76"/>
      <c r="O36" s="79">
        <f>E36</f>
        <v>12895</v>
      </c>
      <c r="P36" s="17"/>
    </row>
    <row r="37" spans="1:16" ht="12.75">
      <c r="A37" s="30" t="s">
        <v>37</v>
      </c>
      <c r="B37">
        <v>13</v>
      </c>
      <c r="C37" s="1">
        <f t="shared" si="0"/>
        <v>0.0005149330587023687</v>
      </c>
      <c r="D37" s="5">
        <f t="shared" si="1"/>
        <v>0</v>
      </c>
      <c r="E37" s="5">
        <f t="shared" si="2"/>
        <v>13</v>
      </c>
      <c r="G37" s="70">
        <f t="shared" si="5"/>
        <v>13</v>
      </c>
      <c r="P37" s="17">
        <f t="shared" si="3"/>
        <v>13</v>
      </c>
    </row>
    <row r="38" spans="1:16" ht="12.75">
      <c r="A38" s="30" t="s">
        <v>38</v>
      </c>
      <c r="B38">
        <v>28</v>
      </c>
      <c r="C38" s="1">
        <f t="shared" si="0"/>
        <v>0.0011090865879743326</v>
      </c>
      <c r="D38" s="5">
        <f t="shared" si="1"/>
        <v>0</v>
      </c>
      <c r="E38" s="5">
        <f t="shared" si="2"/>
        <v>28</v>
      </c>
      <c r="G38" s="70">
        <f t="shared" si="5"/>
        <v>28</v>
      </c>
      <c r="P38" s="17">
        <f t="shared" si="3"/>
        <v>28</v>
      </c>
    </row>
    <row r="39" spans="1:16" ht="12.75">
      <c r="A39" s="30" t="s">
        <v>39</v>
      </c>
      <c r="B39">
        <v>36</v>
      </c>
      <c r="C39" s="1">
        <f t="shared" si="0"/>
        <v>0.0014259684702527134</v>
      </c>
      <c r="D39" s="5">
        <f t="shared" si="1"/>
        <v>0</v>
      </c>
      <c r="E39" s="5">
        <f t="shared" si="2"/>
        <v>36</v>
      </c>
      <c r="G39" s="70">
        <f t="shared" si="5"/>
        <v>36</v>
      </c>
      <c r="P39" s="17">
        <f t="shared" si="3"/>
        <v>36</v>
      </c>
    </row>
    <row r="40" spans="1:16" ht="12.75">
      <c r="A40" s="28" t="s">
        <v>103</v>
      </c>
      <c r="B40"/>
      <c r="C40" s="1">
        <f t="shared" si="0"/>
        <v>0</v>
      </c>
      <c r="D40" s="5">
        <f t="shared" si="1"/>
        <v>0</v>
      </c>
      <c r="E40" s="5">
        <f t="shared" si="2"/>
        <v>0</v>
      </c>
      <c r="F40" s="71">
        <f>E40</f>
        <v>0</v>
      </c>
      <c r="P40" s="17">
        <f t="shared" si="3"/>
        <v>0</v>
      </c>
    </row>
    <row r="41" spans="1:16" ht="12.75">
      <c r="A41" s="28" t="s">
        <v>41</v>
      </c>
      <c r="B41">
        <v>38</v>
      </c>
      <c r="C41" s="1">
        <f t="shared" si="0"/>
        <v>0.0015051889408223085</v>
      </c>
      <c r="D41" s="5">
        <f t="shared" si="1"/>
        <v>0</v>
      </c>
      <c r="E41" s="5">
        <f t="shared" si="2"/>
        <v>38</v>
      </c>
      <c r="F41" s="71">
        <f>E41</f>
        <v>38</v>
      </c>
      <c r="P41" s="17">
        <f t="shared" si="3"/>
        <v>38</v>
      </c>
    </row>
    <row r="42" spans="1:16" ht="12.75">
      <c r="A42" s="28" t="s">
        <v>42</v>
      </c>
      <c r="B42">
        <v>17</v>
      </c>
      <c r="C42" s="1">
        <f t="shared" si="0"/>
        <v>0.000673373999841559</v>
      </c>
      <c r="D42" s="5">
        <f t="shared" si="1"/>
        <v>0</v>
      </c>
      <c r="E42" s="5">
        <f t="shared" si="2"/>
        <v>17</v>
      </c>
      <c r="F42" s="71">
        <f>E42</f>
        <v>17</v>
      </c>
      <c r="P42" s="17">
        <f t="shared" si="3"/>
        <v>17</v>
      </c>
    </row>
    <row r="43" spans="1:16" ht="12.75">
      <c r="A43" s="28" t="s">
        <v>43</v>
      </c>
      <c r="B43">
        <v>375</v>
      </c>
      <c r="C43" s="1">
        <f t="shared" si="0"/>
        <v>0.014853838231799097</v>
      </c>
      <c r="D43" s="5">
        <f t="shared" si="1"/>
        <v>0</v>
      </c>
      <c r="E43" s="5">
        <f t="shared" si="2"/>
        <v>375</v>
      </c>
      <c r="F43" s="71">
        <f>E43</f>
        <v>375</v>
      </c>
      <c r="P43" s="17">
        <f t="shared" si="3"/>
        <v>375</v>
      </c>
    </row>
    <row r="44" spans="1:16" ht="12.75">
      <c r="A44" s="28" t="s">
        <v>104</v>
      </c>
      <c r="B44">
        <v>1269</v>
      </c>
      <c r="C44" s="1">
        <f aca="true" t="shared" si="6" ref="C44:C75">B44/$B$86</f>
        <v>0.050265388576408145</v>
      </c>
      <c r="D44" s="5">
        <f aca="true" t="shared" si="7" ref="D44:D75">C44*$B$89</f>
        <v>0</v>
      </c>
      <c r="E44" s="5">
        <f t="shared" si="2"/>
        <v>1269</v>
      </c>
      <c r="F44" s="71">
        <f>E44</f>
        <v>1269</v>
      </c>
      <c r="P44" s="17">
        <f t="shared" si="3"/>
        <v>1269</v>
      </c>
    </row>
    <row r="45" spans="1:16" ht="12.75">
      <c r="A45" s="30" t="s">
        <v>44</v>
      </c>
      <c r="B45"/>
      <c r="C45" s="1">
        <f t="shared" si="6"/>
        <v>0</v>
      </c>
      <c r="D45" s="5">
        <f t="shared" si="7"/>
        <v>0</v>
      </c>
      <c r="E45" s="5">
        <f t="shared" si="2"/>
        <v>0</v>
      </c>
      <c r="F45" s="6"/>
      <c r="G45" s="70">
        <f>E45</f>
        <v>0</v>
      </c>
      <c r="P45" s="17">
        <f t="shared" si="3"/>
        <v>0</v>
      </c>
    </row>
    <row r="46" spans="1:16" ht="12.75">
      <c r="A46" s="28" t="s">
        <v>45</v>
      </c>
      <c r="B46">
        <v>8</v>
      </c>
      <c r="C46" s="1">
        <f t="shared" si="6"/>
        <v>0.00031688188227838076</v>
      </c>
      <c r="D46" s="5">
        <f t="shared" si="7"/>
        <v>0</v>
      </c>
      <c r="E46" s="5">
        <f t="shared" si="2"/>
        <v>8</v>
      </c>
      <c r="F46" s="71">
        <f>E46</f>
        <v>8</v>
      </c>
      <c r="P46" s="17">
        <f t="shared" si="3"/>
        <v>8</v>
      </c>
    </row>
    <row r="47" spans="1:16" ht="12.75">
      <c r="A47" s="28" t="s">
        <v>46</v>
      </c>
      <c r="B47"/>
      <c r="C47" s="1">
        <f t="shared" si="6"/>
        <v>0</v>
      </c>
      <c r="D47" s="5">
        <f t="shared" si="7"/>
        <v>0</v>
      </c>
      <c r="E47" s="5">
        <f t="shared" si="2"/>
        <v>0</v>
      </c>
      <c r="F47" s="71">
        <f aca="true" t="shared" si="8" ref="F47:F54">E47</f>
        <v>0</v>
      </c>
      <c r="P47" s="17">
        <f t="shared" si="3"/>
        <v>0</v>
      </c>
    </row>
    <row r="48" spans="1:16" ht="12.75">
      <c r="A48" s="28" t="s">
        <v>47</v>
      </c>
      <c r="B48">
        <v>2374</v>
      </c>
      <c r="C48" s="1">
        <f t="shared" si="6"/>
        <v>0.09403469856610948</v>
      </c>
      <c r="D48" s="5">
        <f t="shared" si="7"/>
        <v>0</v>
      </c>
      <c r="E48" s="5">
        <f t="shared" si="2"/>
        <v>2374</v>
      </c>
      <c r="F48" s="71">
        <f t="shared" si="8"/>
        <v>2374</v>
      </c>
      <c r="P48" s="17">
        <f t="shared" si="3"/>
        <v>2374</v>
      </c>
    </row>
    <row r="49" spans="1:16" ht="12.75">
      <c r="A49" s="28" t="s">
        <v>48</v>
      </c>
      <c r="B49">
        <v>2748</v>
      </c>
      <c r="C49" s="1">
        <f t="shared" si="6"/>
        <v>0.10884892656262378</v>
      </c>
      <c r="D49" s="5">
        <f t="shared" si="7"/>
        <v>0</v>
      </c>
      <c r="E49" s="5">
        <f t="shared" si="2"/>
        <v>2748</v>
      </c>
      <c r="F49" s="71">
        <f t="shared" si="8"/>
        <v>2748</v>
      </c>
      <c r="P49" s="17">
        <f t="shared" si="3"/>
        <v>2748</v>
      </c>
    </row>
    <row r="50" spans="1:16" ht="12.75">
      <c r="A50" s="30" t="s">
        <v>49</v>
      </c>
      <c r="B50">
        <v>0</v>
      </c>
      <c r="C50" s="1">
        <f t="shared" si="6"/>
        <v>0</v>
      </c>
      <c r="D50" s="5">
        <f t="shared" si="7"/>
        <v>0</v>
      </c>
      <c r="E50" s="5">
        <f>B50+D50</f>
        <v>0</v>
      </c>
      <c r="F50" s="6"/>
      <c r="G50" s="70">
        <f>E50</f>
        <v>0</v>
      </c>
      <c r="P50" s="17">
        <f>E50</f>
        <v>0</v>
      </c>
    </row>
    <row r="51" spans="1:16" ht="12.75">
      <c r="A51" s="28" t="s">
        <v>50</v>
      </c>
      <c r="B51">
        <v>72</v>
      </c>
      <c r="C51" s="1">
        <f t="shared" si="6"/>
        <v>0.002851936940505427</v>
      </c>
      <c r="D51" s="5">
        <f t="shared" si="7"/>
        <v>0</v>
      </c>
      <c r="E51" s="5">
        <f t="shared" si="2"/>
        <v>72</v>
      </c>
      <c r="F51" s="71">
        <f t="shared" si="8"/>
        <v>72</v>
      </c>
      <c r="P51" s="17">
        <f t="shared" si="3"/>
        <v>72</v>
      </c>
    </row>
    <row r="52" spans="1:16" ht="12.75">
      <c r="A52" s="28" t="s">
        <v>51</v>
      </c>
      <c r="B52">
        <v>125</v>
      </c>
      <c r="C52" s="1">
        <f t="shared" si="6"/>
        <v>0.004951279410599699</v>
      </c>
      <c r="D52" s="5">
        <f t="shared" si="7"/>
        <v>0</v>
      </c>
      <c r="E52" s="5">
        <f t="shared" si="2"/>
        <v>125</v>
      </c>
      <c r="F52" s="71">
        <f t="shared" si="8"/>
        <v>125</v>
      </c>
      <c r="P52" s="17">
        <f t="shared" si="3"/>
        <v>125</v>
      </c>
    </row>
    <row r="53" spans="1:16" ht="12.75">
      <c r="A53" s="28" t="s">
        <v>53</v>
      </c>
      <c r="B53">
        <v>25</v>
      </c>
      <c r="C53" s="1">
        <f t="shared" si="6"/>
        <v>0.0009902558821199398</v>
      </c>
      <c r="D53" s="5">
        <f t="shared" si="7"/>
        <v>0</v>
      </c>
      <c r="E53" s="5">
        <f t="shared" si="2"/>
        <v>25</v>
      </c>
      <c r="F53" s="71">
        <f t="shared" si="8"/>
        <v>25</v>
      </c>
      <c r="P53" s="17">
        <f t="shared" si="3"/>
        <v>25</v>
      </c>
    </row>
    <row r="54" spans="1:16" ht="12.75">
      <c r="A54" s="28" t="s">
        <v>55</v>
      </c>
      <c r="B54">
        <v>110</v>
      </c>
      <c r="C54" s="1">
        <f t="shared" si="6"/>
        <v>0.0043571258813277355</v>
      </c>
      <c r="D54" s="5">
        <f t="shared" si="7"/>
        <v>0</v>
      </c>
      <c r="E54" s="5">
        <f t="shared" si="2"/>
        <v>110</v>
      </c>
      <c r="F54" s="71">
        <f t="shared" si="8"/>
        <v>110</v>
      </c>
      <c r="P54" s="17">
        <f t="shared" si="3"/>
        <v>110</v>
      </c>
    </row>
    <row r="55" spans="1:16" ht="12.75">
      <c r="A55" s="26" t="s">
        <v>56</v>
      </c>
      <c r="B55">
        <v>1</v>
      </c>
      <c r="C55" s="1">
        <f t="shared" si="6"/>
        <v>3.9610235284797595E-05</v>
      </c>
      <c r="D55" s="5">
        <f t="shared" si="7"/>
        <v>0</v>
      </c>
      <c r="E55" s="5">
        <f t="shared" si="2"/>
        <v>1</v>
      </c>
      <c r="H55" s="67">
        <f aca="true" t="shared" si="9" ref="H55:H60">E55</f>
        <v>1</v>
      </c>
      <c r="P55" s="17">
        <f t="shared" si="3"/>
        <v>1</v>
      </c>
    </row>
    <row r="56" spans="1:16" ht="12.75">
      <c r="A56" s="26" t="s">
        <v>105</v>
      </c>
      <c r="B56">
        <v>1</v>
      </c>
      <c r="C56" s="1">
        <f t="shared" si="6"/>
        <v>3.9610235284797595E-05</v>
      </c>
      <c r="D56" s="5">
        <f t="shared" si="7"/>
        <v>0</v>
      </c>
      <c r="E56" s="5">
        <f t="shared" si="2"/>
        <v>1</v>
      </c>
      <c r="H56" s="67">
        <f t="shared" si="9"/>
        <v>1</v>
      </c>
      <c r="P56" s="17">
        <f t="shared" si="3"/>
        <v>1</v>
      </c>
    </row>
    <row r="57" spans="1:16" ht="12.75">
      <c r="A57" s="26" t="s">
        <v>58</v>
      </c>
      <c r="B57">
        <v>0</v>
      </c>
      <c r="C57" s="1">
        <f t="shared" si="6"/>
        <v>0</v>
      </c>
      <c r="D57" s="5">
        <f t="shared" si="7"/>
        <v>0</v>
      </c>
      <c r="E57" s="5">
        <f t="shared" si="2"/>
        <v>0</v>
      </c>
      <c r="H57" s="67">
        <f t="shared" si="9"/>
        <v>0</v>
      </c>
      <c r="P57" s="17">
        <f t="shared" si="3"/>
        <v>0</v>
      </c>
    </row>
    <row r="58" spans="1:16" ht="12.75">
      <c r="A58" s="26" t="s">
        <v>59</v>
      </c>
      <c r="B58">
        <v>1</v>
      </c>
      <c r="C58" s="1">
        <f t="shared" si="6"/>
        <v>3.9610235284797595E-05</v>
      </c>
      <c r="D58" s="5">
        <f t="shared" si="7"/>
        <v>0</v>
      </c>
      <c r="E58" s="5">
        <f t="shared" si="2"/>
        <v>1</v>
      </c>
      <c r="H58" s="67">
        <f t="shared" si="9"/>
        <v>1</v>
      </c>
      <c r="P58" s="17">
        <f t="shared" si="3"/>
        <v>1</v>
      </c>
    </row>
    <row r="59" spans="1:16" ht="12.75">
      <c r="A59" s="26" t="s">
        <v>60</v>
      </c>
      <c r="B59">
        <v>32</v>
      </c>
      <c r="C59" s="1">
        <f t="shared" si="6"/>
        <v>0.001267527529113523</v>
      </c>
      <c r="D59" s="5">
        <f t="shared" si="7"/>
        <v>0</v>
      </c>
      <c r="E59" s="5">
        <f t="shared" si="2"/>
        <v>32</v>
      </c>
      <c r="H59" s="67">
        <f t="shared" si="9"/>
        <v>32</v>
      </c>
      <c r="P59" s="17">
        <f t="shared" si="3"/>
        <v>32</v>
      </c>
    </row>
    <row r="60" spans="1:16" ht="12.75">
      <c r="A60" s="26" t="s">
        <v>61</v>
      </c>
      <c r="B60">
        <v>1</v>
      </c>
      <c r="C60" s="1">
        <f t="shared" si="6"/>
        <v>3.9610235284797595E-05</v>
      </c>
      <c r="D60" s="5">
        <f t="shared" si="7"/>
        <v>0</v>
      </c>
      <c r="E60" s="5">
        <f t="shared" si="2"/>
        <v>1</v>
      </c>
      <c r="H60" s="67">
        <f t="shared" si="9"/>
        <v>1</v>
      </c>
      <c r="P60" s="17">
        <f t="shared" si="3"/>
        <v>1</v>
      </c>
    </row>
    <row r="61" spans="1:16" ht="12.75">
      <c r="A61" s="27" t="s">
        <v>199</v>
      </c>
      <c r="B61"/>
      <c r="C61" s="1">
        <f t="shared" si="6"/>
        <v>0</v>
      </c>
      <c r="D61" s="5">
        <f t="shared" si="7"/>
        <v>0</v>
      </c>
      <c r="E61" s="5">
        <f>B61+D61</f>
        <v>0</v>
      </c>
      <c r="I61" s="68">
        <f>E61</f>
        <v>0</v>
      </c>
      <c r="P61" s="17">
        <f>E61</f>
        <v>0</v>
      </c>
    </row>
    <row r="62" spans="1:16" ht="12.75">
      <c r="A62" s="27" t="s">
        <v>108</v>
      </c>
      <c r="B62"/>
      <c r="C62" s="1">
        <f t="shared" si="6"/>
        <v>0</v>
      </c>
      <c r="D62" s="5">
        <f t="shared" si="7"/>
        <v>0</v>
      </c>
      <c r="E62" s="5">
        <f>B62+D62</f>
        <v>0</v>
      </c>
      <c r="I62" s="68">
        <f>E62</f>
        <v>0</v>
      </c>
      <c r="P62" s="17">
        <f>E62</f>
        <v>0</v>
      </c>
    </row>
    <row r="63" spans="1:16" ht="12.75">
      <c r="A63" s="27" t="s">
        <v>120</v>
      </c>
      <c r="B63">
        <v>1</v>
      </c>
      <c r="C63" s="1">
        <f t="shared" si="6"/>
        <v>3.9610235284797595E-05</v>
      </c>
      <c r="D63" s="5">
        <f t="shared" si="7"/>
        <v>0</v>
      </c>
      <c r="E63" s="5">
        <f>B63+D63</f>
        <v>1</v>
      </c>
      <c r="I63" s="68">
        <f>E63</f>
        <v>1</v>
      </c>
      <c r="P63" s="17">
        <f>E63</f>
        <v>1</v>
      </c>
    </row>
    <row r="64" spans="1:16" ht="12.75">
      <c r="A64" s="31" t="s">
        <v>235</v>
      </c>
      <c r="B64">
        <v>38</v>
      </c>
      <c r="C64" s="1">
        <f t="shared" si="6"/>
        <v>0.0015051889408223085</v>
      </c>
      <c r="D64" s="5">
        <f t="shared" si="7"/>
        <v>0</v>
      </c>
      <c r="E64" s="5">
        <f>B64+D64</f>
        <v>38</v>
      </c>
      <c r="J64" s="72">
        <f>E64</f>
        <v>38</v>
      </c>
      <c r="K64" s="6"/>
      <c r="P64" s="17">
        <f>E64</f>
        <v>38</v>
      </c>
    </row>
    <row r="65" spans="1:16" ht="12.75">
      <c r="A65" s="31" t="s">
        <v>125</v>
      </c>
      <c r="B65">
        <v>571</v>
      </c>
      <c r="C65" s="1">
        <f t="shared" si="6"/>
        <v>0.022617444347619423</v>
      </c>
      <c r="D65" s="5">
        <f t="shared" si="7"/>
        <v>0</v>
      </c>
      <c r="E65" s="5">
        <f t="shared" si="2"/>
        <v>571</v>
      </c>
      <c r="J65" s="72">
        <f>E65</f>
        <v>571</v>
      </c>
      <c r="K65" s="6"/>
      <c r="P65" s="17">
        <f t="shared" si="3"/>
        <v>571</v>
      </c>
    </row>
    <row r="66" spans="1:16" ht="12.75">
      <c r="A66" s="31" t="s">
        <v>126</v>
      </c>
      <c r="B66">
        <v>45</v>
      </c>
      <c r="C66" s="1">
        <f t="shared" si="6"/>
        <v>0.0017824605878158917</v>
      </c>
      <c r="D66" s="5">
        <f t="shared" si="7"/>
        <v>0</v>
      </c>
      <c r="E66" s="5">
        <f t="shared" si="2"/>
        <v>45</v>
      </c>
      <c r="J66" s="72">
        <f>E66</f>
        <v>45</v>
      </c>
      <c r="K66" s="6"/>
      <c r="P66" s="17">
        <f t="shared" si="3"/>
        <v>45</v>
      </c>
    </row>
    <row r="67" spans="1:16" ht="12.75">
      <c r="A67" s="32" t="s">
        <v>174</v>
      </c>
      <c r="B67"/>
      <c r="C67" s="1">
        <f t="shared" si="6"/>
        <v>0</v>
      </c>
      <c r="D67" s="5">
        <f t="shared" si="7"/>
        <v>0</v>
      </c>
      <c r="E67" s="5">
        <f>B67+D67</f>
        <v>0</v>
      </c>
      <c r="K67" s="6"/>
      <c r="L67" s="73">
        <f aca="true" t="shared" si="10" ref="L67:L72">E67</f>
        <v>0</v>
      </c>
      <c r="P67" s="17">
        <f>E67</f>
        <v>0</v>
      </c>
    </row>
    <row r="68" spans="1:16" ht="12.75">
      <c r="A68" s="32" t="s">
        <v>73</v>
      </c>
      <c r="B68">
        <v>28</v>
      </c>
      <c r="C68" s="1">
        <f t="shared" si="6"/>
        <v>0.0011090865879743326</v>
      </c>
      <c r="D68" s="5">
        <f t="shared" si="7"/>
        <v>0</v>
      </c>
      <c r="E68" s="5">
        <f t="shared" si="2"/>
        <v>28</v>
      </c>
      <c r="K68" s="6"/>
      <c r="L68" s="73">
        <f t="shared" si="10"/>
        <v>28</v>
      </c>
      <c r="P68" s="17">
        <f t="shared" si="3"/>
        <v>28</v>
      </c>
    </row>
    <row r="69" spans="1:16" ht="12.75">
      <c r="A69" s="32" t="s">
        <v>74</v>
      </c>
      <c r="B69">
        <v>19</v>
      </c>
      <c r="C69" s="1">
        <f t="shared" si="6"/>
        <v>0.0007525944704111542</v>
      </c>
      <c r="D69" s="5">
        <f t="shared" si="7"/>
        <v>0</v>
      </c>
      <c r="E69" s="5">
        <f>B69+D69</f>
        <v>19</v>
      </c>
      <c r="K69" s="6"/>
      <c r="L69" s="73">
        <f t="shared" si="10"/>
        <v>19</v>
      </c>
      <c r="P69" s="17">
        <f t="shared" si="3"/>
        <v>19</v>
      </c>
    </row>
    <row r="70" spans="1:16" ht="12.75">
      <c r="A70" s="32" t="s">
        <v>176</v>
      </c>
      <c r="B70"/>
      <c r="C70" s="1">
        <f t="shared" si="6"/>
        <v>0</v>
      </c>
      <c r="D70" s="5">
        <f t="shared" si="7"/>
        <v>0</v>
      </c>
      <c r="E70" s="5">
        <f>B70+D70</f>
        <v>0</v>
      </c>
      <c r="K70" s="6"/>
      <c r="L70" s="73">
        <f t="shared" si="10"/>
        <v>0</v>
      </c>
      <c r="P70" s="17">
        <f t="shared" si="3"/>
        <v>0</v>
      </c>
    </row>
    <row r="71" spans="1:16" ht="12.75">
      <c r="A71" s="32" t="s">
        <v>246</v>
      </c>
      <c r="B71"/>
      <c r="C71" s="1">
        <f t="shared" si="6"/>
        <v>0</v>
      </c>
      <c r="D71" s="5">
        <f t="shared" si="7"/>
        <v>0</v>
      </c>
      <c r="E71" s="5">
        <f>B71+D71</f>
        <v>0</v>
      </c>
      <c r="K71" s="6"/>
      <c r="L71" s="73">
        <f t="shared" si="10"/>
        <v>0</v>
      </c>
      <c r="P71" s="17">
        <f t="shared" si="3"/>
        <v>0</v>
      </c>
    </row>
    <row r="72" spans="1:16" ht="12.75">
      <c r="A72" s="32" t="s">
        <v>209</v>
      </c>
      <c r="B72"/>
      <c r="C72" s="1">
        <f t="shared" si="6"/>
        <v>0</v>
      </c>
      <c r="D72" s="5">
        <f t="shared" si="7"/>
        <v>0</v>
      </c>
      <c r="E72" s="5">
        <f>B72+D72</f>
        <v>0</v>
      </c>
      <c r="K72" s="6"/>
      <c r="L72" s="73">
        <f t="shared" si="10"/>
        <v>0</v>
      </c>
      <c r="P72" s="17">
        <f>E72</f>
        <v>0</v>
      </c>
    </row>
    <row r="73" spans="1:16" ht="12.75">
      <c r="A73" s="43" t="s">
        <v>111</v>
      </c>
      <c r="B73"/>
      <c r="C73" s="1">
        <f t="shared" si="6"/>
        <v>0</v>
      </c>
      <c r="D73" s="5">
        <f t="shared" si="7"/>
        <v>0</v>
      </c>
      <c r="E73" s="5">
        <f>B73+D73</f>
        <v>0</v>
      </c>
      <c r="M73" s="75">
        <f>E73</f>
        <v>0</v>
      </c>
      <c r="P73" s="17">
        <f>E73</f>
        <v>0</v>
      </c>
    </row>
    <row r="74" spans="1:16" ht="12.75">
      <c r="A74" s="31" t="s">
        <v>112</v>
      </c>
      <c r="B74">
        <v>77</v>
      </c>
      <c r="C74" s="1">
        <f t="shared" si="6"/>
        <v>0.0030499881169294145</v>
      </c>
      <c r="D74" s="5">
        <f t="shared" si="7"/>
        <v>0</v>
      </c>
      <c r="E74" s="5">
        <f t="shared" si="2"/>
        <v>77</v>
      </c>
      <c r="J74" s="72">
        <f>E74</f>
        <v>77</v>
      </c>
      <c r="K74" s="6"/>
      <c r="P74" s="17">
        <f t="shared" si="3"/>
        <v>77</v>
      </c>
    </row>
    <row r="75" spans="1:16" ht="12.75">
      <c r="A75" s="31" t="s">
        <v>113</v>
      </c>
      <c r="B75">
        <v>293</v>
      </c>
      <c r="C75" s="1">
        <f t="shared" si="6"/>
        <v>0.011605798938445695</v>
      </c>
      <c r="D75" s="5">
        <f t="shared" si="7"/>
        <v>0</v>
      </c>
      <c r="E75" s="5">
        <f t="shared" si="2"/>
        <v>293</v>
      </c>
      <c r="J75" s="72">
        <f aca="true" t="shared" si="11" ref="J75:J80">E75</f>
        <v>293</v>
      </c>
      <c r="K75" s="6"/>
      <c r="P75" s="17">
        <f t="shared" si="3"/>
        <v>293</v>
      </c>
    </row>
    <row r="76" spans="1:16" ht="12.75">
      <c r="A76" s="31" t="s">
        <v>75</v>
      </c>
      <c r="B76">
        <v>0</v>
      </c>
      <c r="C76" s="1">
        <f aca="true" t="shared" si="12" ref="C76:C84">B76/$B$86</f>
        <v>0</v>
      </c>
      <c r="D76" s="5">
        <f aca="true" t="shared" si="13" ref="D76:D84">C76*$B$89</f>
        <v>0</v>
      </c>
      <c r="E76" s="5">
        <f t="shared" si="2"/>
        <v>0</v>
      </c>
      <c r="J76" s="72">
        <f t="shared" si="11"/>
        <v>0</v>
      </c>
      <c r="K76" s="6"/>
      <c r="P76" s="17">
        <f t="shared" si="3"/>
        <v>0</v>
      </c>
    </row>
    <row r="77" spans="1:16" ht="12.75">
      <c r="A77" s="31" t="s">
        <v>127</v>
      </c>
      <c r="B77">
        <v>1267</v>
      </c>
      <c r="C77" s="1">
        <f t="shared" si="12"/>
        <v>0.05018616810583855</v>
      </c>
      <c r="D77" s="5">
        <f t="shared" si="13"/>
        <v>0</v>
      </c>
      <c r="E77" s="5">
        <f t="shared" si="2"/>
        <v>1267</v>
      </c>
      <c r="J77" s="72">
        <f t="shared" si="11"/>
        <v>1267</v>
      </c>
      <c r="K77" s="6"/>
      <c r="P77" s="17">
        <f t="shared" si="3"/>
        <v>1267</v>
      </c>
    </row>
    <row r="78" spans="1:16" ht="12.75">
      <c r="A78" s="31" t="s">
        <v>114</v>
      </c>
      <c r="B78"/>
      <c r="C78" s="1">
        <f t="shared" si="12"/>
        <v>0</v>
      </c>
      <c r="D78" s="5">
        <f t="shared" si="13"/>
        <v>0</v>
      </c>
      <c r="E78" s="5">
        <f t="shared" si="2"/>
        <v>0</v>
      </c>
      <c r="J78" s="72">
        <f t="shared" si="11"/>
        <v>0</v>
      </c>
      <c r="K78" s="6"/>
      <c r="P78" s="17">
        <f t="shared" si="3"/>
        <v>0</v>
      </c>
    </row>
    <row r="79" spans="1:16" ht="12.75">
      <c r="A79" s="31" t="s">
        <v>177</v>
      </c>
      <c r="B79">
        <v>2557</v>
      </c>
      <c r="C79" s="1">
        <f t="shared" si="12"/>
        <v>0.10128337162322744</v>
      </c>
      <c r="D79" s="5">
        <f t="shared" si="13"/>
        <v>0</v>
      </c>
      <c r="E79" s="5">
        <f t="shared" si="2"/>
        <v>2557</v>
      </c>
      <c r="J79" s="72">
        <f t="shared" si="11"/>
        <v>2557</v>
      </c>
      <c r="K79" s="6"/>
      <c r="P79" s="17">
        <f t="shared" si="3"/>
        <v>2557</v>
      </c>
    </row>
    <row r="80" spans="1:16" ht="12.75">
      <c r="A80" s="31" t="s">
        <v>76</v>
      </c>
      <c r="B80">
        <v>3</v>
      </c>
      <c r="C80" s="1">
        <f t="shared" si="12"/>
        <v>0.00011883070585439277</v>
      </c>
      <c r="D80" s="5">
        <f t="shared" si="13"/>
        <v>0</v>
      </c>
      <c r="E80" s="5">
        <f t="shared" si="2"/>
        <v>3</v>
      </c>
      <c r="J80" s="72">
        <f t="shared" si="11"/>
        <v>3</v>
      </c>
      <c r="P80" s="17">
        <f t="shared" si="3"/>
        <v>3</v>
      </c>
    </row>
    <row r="81" spans="1:16" ht="12.75">
      <c r="A81" s="33" t="s">
        <v>226</v>
      </c>
      <c r="B81"/>
      <c r="C81" s="1">
        <f t="shared" si="12"/>
        <v>0</v>
      </c>
      <c r="D81" s="5">
        <f t="shared" si="13"/>
        <v>0</v>
      </c>
      <c r="E81" s="5">
        <f>B81+D81</f>
        <v>0</v>
      </c>
      <c r="K81" s="74">
        <f>E81</f>
        <v>0</v>
      </c>
      <c r="P81" s="5">
        <f>E81</f>
        <v>0</v>
      </c>
    </row>
    <row r="82" spans="1:16" ht="12.75">
      <c r="A82" s="33" t="s">
        <v>77</v>
      </c>
      <c r="B82"/>
      <c r="C82" s="1">
        <f t="shared" si="12"/>
        <v>0</v>
      </c>
      <c r="D82" s="5">
        <f t="shared" si="13"/>
        <v>0</v>
      </c>
      <c r="E82" s="5">
        <f>B82+D82</f>
        <v>0</v>
      </c>
      <c r="K82" s="74">
        <f>E82</f>
        <v>0</v>
      </c>
      <c r="P82" s="5">
        <f t="shared" si="3"/>
        <v>0</v>
      </c>
    </row>
    <row r="83" spans="1:16" ht="12.75">
      <c r="A83" s="32" t="s">
        <v>115</v>
      </c>
      <c r="B83">
        <v>5</v>
      </c>
      <c r="C83" s="1">
        <f t="shared" si="12"/>
        <v>0.00019805117642398795</v>
      </c>
      <c r="D83" s="5">
        <f t="shared" si="13"/>
        <v>0</v>
      </c>
      <c r="E83" s="5">
        <f>B83+D83</f>
        <v>5</v>
      </c>
      <c r="L83" s="73">
        <f>E83</f>
        <v>5</v>
      </c>
      <c r="P83" s="17">
        <f>E83</f>
        <v>5</v>
      </c>
    </row>
    <row r="84" spans="1:16" ht="12.75">
      <c r="A84" s="29" t="s">
        <v>78</v>
      </c>
      <c r="B84"/>
      <c r="C84" s="1">
        <f t="shared" si="12"/>
        <v>0</v>
      </c>
      <c r="D84" s="5">
        <f t="shared" si="13"/>
        <v>0</v>
      </c>
      <c r="E84" s="5">
        <f>B84+D84</f>
        <v>0</v>
      </c>
      <c r="N84" s="69">
        <f>E84</f>
        <v>0</v>
      </c>
      <c r="P84" s="17">
        <f>E84</f>
        <v>0</v>
      </c>
    </row>
    <row r="85" spans="1:2" ht="12.75">
      <c r="A85"/>
      <c r="B85" s="16"/>
    </row>
    <row r="86" spans="1:16" ht="12.75">
      <c r="A86" s="1" t="s">
        <v>21</v>
      </c>
      <c r="B86" s="16">
        <f>SUM(B12:B84)</f>
        <v>25246</v>
      </c>
      <c r="C86" s="1">
        <f>B86/$B$87</f>
        <v>1</v>
      </c>
      <c r="E86" s="5">
        <f>SUM(E12:E84)</f>
        <v>25246</v>
      </c>
      <c r="F86" s="34">
        <f aca="true" t="shared" si="14" ref="F86:P86">SUM(F12:F84)</f>
        <v>7161</v>
      </c>
      <c r="G86" s="35">
        <f t="shared" si="14"/>
        <v>206</v>
      </c>
      <c r="H86" s="36">
        <f t="shared" si="14"/>
        <v>56</v>
      </c>
      <c r="I86" s="37">
        <f t="shared" si="14"/>
        <v>25</v>
      </c>
      <c r="J86" s="38">
        <f t="shared" si="14"/>
        <v>4851</v>
      </c>
      <c r="K86" s="39">
        <f t="shared" si="14"/>
        <v>0</v>
      </c>
      <c r="L86" s="40">
        <f t="shared" si="14"/>
        <v>52</v>
      </c>
      <c r="M86" s="41">
        <f t="shared" si="14"/>
        <v>0</v>
      </c>
      <c r="N86" s="42">
        <f t="shared" si="14"/>
        <v>0</v>
      </c>
      <c r="O86" s="78">
        <f>SUM(O12:O84)</f>
        <v>12895</v>
      </c>
      <c r="P86" s="5">
        <f t="shared" si="14"/>
        <v>12351</v>
      </c>
    </row>
    <row r="87" spans="1:5" ht="12.75">
      <c r="A87" s="1" t="s">
        <v>22</v>
      </c>
      <c r="B87" s="5">
        <v>25246</v>
      </c>
      <c r="D87" s="5" t="s">
        <v>20</v>
      </c>
      <c r="E87" s="86">
        <f>SUM(F86:O86)</f>
        <v>25246</v>
      </c>
    </row>
    <row r="88" spans="2:5" ht="12.75">
      <c r="B88" s="5" t="s">
        <v>20</v>
      </c>
      <c r="C88" s="5"/>
      <c r="E88" s="86">
        <f>SUM(O86:P86)</f>
        <v>25246</v>
      </c>
    </row>
    <row r="89" spans="1:2" ht="38.25">
      <c r="A89" s="18" t="s">
        <v>23</v>
      </c>
      <c r="B89" s="19">
        <f>B87-B86</f>
        <v>0</v>
      </c>
    </row>
    <row r="90" ht="13.5" thickBot="1"/>
    <row r="91" spans="1:12" ht="12.75">
      <c r="A91" s="44"/>
      <c r="B91" s="45"/>
      <c r="C91" s="46"/>
      <c r="D91" s="45"/>
      <c r="E91" s="45"/>
      <c r="F91" s="46"/>
      <c r="G91" s="46"/>
      <c r="H91" s="46"/>
      <c r="I91" s="46"/>
      <c r="J91" s="46"/>
      <c r="K91" s="46"/>
      <c r="L91" s="47"/>
    </row>
    <row r="92" spans="1:12" ht="12.75">
      <c r="A92" s="48">
        <v>1</v>
      </c>
      <c r="B92" s="49" t="s">
        <v>135</v>
      </c>
      <c r="C92" s="50"/>
      <c r="D92" s="49"/>
      <c r="E92" s="49"/>
      <c r="F92" s="50"/>
      <c r="G92" s="50"/>
      <c r="H92" s="50"/>
      <c r="I92" s="51">
        <f>P86</f>
        <v>12351</v>
      </c>
      <c r="J92" s="50"/>
      <c r="K92" s="50"/>
      <c r="L92" s="52"/>
    </row>
    <row r="93" spans="1:12" ht="13.5" thickBot="1">
      <c r="A93" s="48"/>
      <c r="B93" s="49"/>
      <c r="C93" s="50"/>
      <c r="D93" s="49"/>
      <c r="E93" s="49"/>
      <c r="F93" s="50"/>
      <c r="G93" s="50"/>
      <c r="H93" s="50"/>
      <c r="I93" s="53"/>
      <c r="J93" s="50"/>
      <c r="K93" s="50"/>
      <c r="L93" s="52"/>
    </row>
    <row r="94" spans="1:12" ht="13.5" thickBot="1">
      <c r="A94" s="48"/>
      <c r="B94" s="49"/>
      <c r="C94" s="50"/>
      <c r="D94" s="49"/>
      <c r="E94" s="49"/>
      <c r="F94" s="50"/>
      <c r="G94" s="50"/>
      <c r="H94" s="50"/>
      <c r="I94" s="55" t="s">
        <v>136</v>
      </c>
      <c r="J94" s="55" t="s">
        <v>137</v>
      </c>
      <c r="K94" s="54" t="s">
        <v>12</v>
      </c>
      <c r="L94" s="52"/>
    </row>
    <row r="95" spans="1:12" ht="12.75">
      <c r="A95" s="48">
        <v>2</v>
      </c>
      <c r="B95" s="49" t="s">
        <v>138</v>
      </c>
      <c r="C95" s="50"/>
      <c r="D95" s="49"/>
      <c r="E95" s="49"/>
      <c r="F95" s="50"/>
      <c r="G95" s="50"/>
      <c r="H95" s="50"/>
      <c r="I95" s="56">
        <f>G86</f>
        <v>206</v>
      </c>
      <c r="J95" s="56">
        <f>F86</f>
        <v>7161</v>
      </c>
      <c r="K95" s="56">
        <f>I95+J95</f>
        <v>7367</v>
      </c>
      <c r="L95" s="52"/>
    </row>
    <row r="96" spans="1:12" ht="12.75">
      <c r="A96" s="48">
        <v>3</v>
      </c>
      <c r="B96" s="49" t="s">
        <v>139</v>
      </c>
      <c r="C96" s="50"/>
      <c r="D96" s="49"/>
      <c r="E96" s="49"/>
      <c r="F96" s="50"/>
      <c r="G96" s="50"/>
      <c r="H96" s="50"/>
      <c r="I96" s="56">
        <f>H86</f>
        <v>56</v>
      </c>
      <c r="J96" s="56">
        <f>I86</f>
        <v>25</v>
      </c>
      <c r="K96" s="56">
        <f>I96+J96</f>
        <v>81</v>
      </c>
      <c r="L96" s="52"/>
    </row>
    <row r="97" spans="1:12" ht="12.75">
      <c r="A97" s="48">
        <v>4</v>
      </c>
      <c r="B97" s="49" t="s">
        <v>154</v>
      </c>
      <c r="C97" s="50"/>
      <c r="D97" s="49"/>
      <c r="E97" s="49"/>
      <c r="F97" s="50"/>
      <c r="G97" s="50"/>
      <c r="H97" s="50"/>
      <c r="I97" s="56">
        <f>J86</f>
        <v>4851</v>
      </c>
      <c r="J97" s="56">
        <f>K86</f>
        <v>0</v>
      </c>
      <c r="K97" s="56">
        <f>I97+J97</f>
        <v>4851</v>
      </c>
      <c r="L97" s="52"/>
    </row>
    <row r="98" spans="1:12" ht="12.75">
      <c r="A98" s="48">
        <v>5</v>
      </c>
      <c r="B98" s="49" t="s">
        <v>141</v>
      </c>
      <c r="C98" s="99"/>
      <c r="D98" s="98"/>
      <c r="E98" s="98"/>
      <c r="F98" s="99"/>
      <c r="G98" s="99"/>
      <c r="H98" s="99"/>
      <c r="I98" s="107">
        <f>L86</f>
        <v>52</v>
      </c>
      <c r="J98" s="99"/>
      <c r="K98" s="99"/>
      <c r="L98" s="52"/>
    </row>
    <row r="99" spans="1:12" ht="12.75">
      <c r="A99" s="48">
        <v>6</v>
      </c>
      <c r="B99" s="49" t="s">
        <v>142</v>
      </c>
      <c r="C99" s="99"/>
      <c r="D99" s="98"/>
      <c r="E99" s="98"/>
      <c r="F99" s="99"/>
      <c r="G99" s="99"/>
      <c r="H99" s="99"/>
      <c r="I99" s="100">
        <f>M86</f>
        <v>0</v>
      </c>
      <c r="J99" s="99"/>
      <c r="K99" s="99"/>
      <c r="L99" s="52"/>
    </row>
    <row r="100" spans="1:12" ht="12.75">
      <c r="A100" s="48">
        <v>9</v>
      </c>
      <c r="B100" s="49" t="s">
        <v>143</v>
      </c>
      <c r="C100" s="99"/>
      <c r="D100" s="98"/>
      <c r="E100" s="98"/>
      <c r="F100" s="99"/>
      <c r="G100" s="99"/>
      <c r="H100" s="99"/>
      <c r="I100" s="99"/>
      <c r="J100" s="99"/>
      <c r="K100" s="103"/>
      <c r="L100" s="52"/>
    </row>
    <row r="101" spans="1:12" ht="12.75">
      <c r="A101" s="48"/>
      <c r="B101" s="58" t="s">
        <v>144</v>
      </c>
      <c r="C101" s="108" t="s">
        <v>145</v>
      </c>
      <c r="D101" s="102"/>
      <c r="E101" s="98"/>
      <c r="F101" s="99"/>
      <c r="G101" s="99"/>
      <c r="H101" s="99"/>
      <c r="I101" s="99"/>
      <c r="J101" s="99"/>
      <c r="K101" s="103"/>
      <c r="L101" s="52"/>
    </row>
    <row r="102" spans="1:12" ht="12.75">
      <c r="A102" s="48"/>
      <c r="B102" s="49" t="s">
        <v>150</v>
      </c>
      <c r="C102" s="109">
        <f>SUM(I28:I31)</f>
        <v>13</v>
      </c>
      <c r="D102" s="102"/>
      <c r="E102" s="102"/>
      <c r="F102" s="99"/>
      <c r="G102" s="99"/>
      <c r="H102" s="99"/>
      <c r="I102" s="99"/>
      <c r="J102" s="99"/>
      <c r="K102" s="103"/>
      <c r="L102" s="52"/>
    </row>
    <row r="103" spans="1:12" ht="12.75">
      <c r="A103" s="48"/>
      <c r="B103" s="49" t="s">
        <v>147</v>
      </c>
      <c r="C103" s="110">
        <f>SUM(I22:I24)</f>
        <v>7</v>
      </c>
      <c r="D103" s="102"/>
      <c r="E103" s="102"/>
      <c r="F103" s="99"/>
      <c r="G103" s="99"/>
      <c r="H103" s="99"/>
      <c r="I103" s="99"/>
      <c r="J103" s="99"/>
      <c r="K103" s="103"/>
      <c r="L103" s="52"/>
    </row>
    <row r="104" spans="1:12" ht="12.75">
      <c r="A104" s="48"/>
      <c r="B104" s="49" t="s">
        <v>151</v>
      </c>
      <c r="C104" s="109">
        <f>SUM(I61:I63)</f>
        <v>1</v>
      </c>
      <c r="D104" s="102"/>
      <c r="E104" s="98"/>
      <c r="F104" s="99"/>
      <c r="G104" s="99"/>
      <c r="H104" s="99"/>
      <c r="I104" s="99"/>
      <c r="J104" s="99"/>
      <c r="K104" s="99"/>
      <c r="L104" s="52"/>
    </row>
    <row r="105" spans="1:12" ht="12.75">
      <c r="A105" s="48"/>
      <c r="B105" s="49" t="s">
        <v>146</v>
      </c>
      <c r="C105" s="109">
        <f>SUM(K81:K82)</f>
        <v>0</v>
      </c>
      <c r="D105" s="102"/>
      <c r="E105" s="98"/>
      <c r="F105" s="99"/>
      <c r="G105" s="99"/>
      <c r="H105" s="99"/>
      <c r="I105" s="99"/>
      <c r="J105" s="99"/>
      <c r="K105" s="99"/>
      <c r="L105" s="52"/>
    </row>
    <row r="106" spans="1:12" ht="12.75">
      <c r="A106" s="48"/>
      <c r="B106" s="49" t="s">
        <v>148</v>
      </c>
      <c r="C106" s="110" t="s">
        <v>255</v>
      </c>
      <c r="D106" s="102"/>
      <c r="E106" s="98"/>
      <c r="F106" s="103"/>
      <c r="G106" s="103"/>
      <c r="H106" s="103"/>
      <c r="I106" s="98"/>
      <c r="J106" s="99"/>
      <c r="K106" s="99"/>
      <c r="L106" s="52"/>
    </row>
    <row r="107" spans="1:12" ht="12.75">
      <c r="A107" s="48"/>
      <c r="B107" s="49" t="s">
        <v>149</v>
      </c>
      <c r="C107" s="109" t="s">
        <v>256</v>
      </c>
      <c r="D107" s="102"/>
      <c r="E107" s="98"/>
      <c r="F107" s="103"/>
      <c r="G107" s="103"/>
      <c r="H107" s="103"/>
      <c r="I107" s="98"/>
      <c r="J107" s="99"/>
      <c r="K107" s="99"/>
      <c r="L107" s="52"/>
    </row>
    <row r="108" spans="1:12" ht="13.5" thickBot="1">
      <c r="A108" s="61"/>
      <c r="B108" s="62"/>
      <c r="C108" s="63"/>
      <c r="D108" s="62"/>
      <c r="E108" s="62"/>
      <c r="F108" s="63"/>
      <c r="G108" s="63"/>
      <c r="H108" s="63"/>
      <c r="I108" s="63"/>
      <c r="J108" s="63"/>
      <c r="K108" s="63"/>
      <c r="L108" s="64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0"/>
  <sheetViews>
    <sheetView zoomScale="80" zoomScaleNormal="80" zoomScalePageLayoutView="0" workbookViewId="0" topLeftCell="A1">
      <pane ySplit="11" topLeftCell="A86" activePane="bottomLeft" state="frozen"/>
      <selection pane="topLeft" activeCell="A1" sqref="A1"/>
      <selection pane="bottomLeft" activeCell="C114" sqref="C114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166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0" t="s">
        <v>19</v>
      </c>
      <c r="P11" s="10" t="s">
        <v>18</v>
      </c>
    </row>
    <row r="12" spans="1:16" s="6" customFormat="1" ht="12.75">
      <c r="A12" s="26" t="s">
        <v>253</v>
      </c>
      <c r="B12">
        <v>7</v>
      </c>
      <c r="C12" s="1">
        <f aca="true" t="shared" si="0" ref="C12:C43">B12/$B$98</f>
        <v>0.0005373042677310408</v>
      </c>
      <c r="D12" s="5">
        <f aca="true" t="shared" si="1" ref="D12:D43">C12*$B$101</f>
        <v>0</v>
      </c>
      <c r="E12" s="5">
        <f>B12+D12</f>
        <v>7</v>
      </c>
      <c r="F12" s="1"/>
      <c r="G12" s="1"/>
      <c r="H12" s="67">
        <f>E12</f>
        <v>7</v>
      </c>
      <c r="I12" s="17"/>
      <c r="J12" s="1"/>
      <c r="K12" s="1"/>
      <c r="L12" s="1"/>
      <c r="M12" s="1"/>
      <c r="N12" s="1"/>
      <c r="O12" s="1"/>
      <c r="P12" s="17">
        <f>E12</f>
        <v>7</v>
      </c>
    </row>
    <row r="13" spans="1:16" ht="12.75">
      <c r="A13" s="26" t="s">
        <v>186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7">
        <f>E13</f>
        <v>0</v>
      </c>
      <c r="I13" s="17"/>
      <c r="P13" s="17">
        <f>E13</f>
        <v>0</v>
      </c>
    </row>
    <row r="14" spans="1:16" ht="12.75">
      <c r="A14" s="27" t="s">
        <v>79</v>
      </c>
      <c r="B14"/>
      <c r="C14" s="1">
        <f t="shared" si="0"/>
        <v>0</v>
      </c>
      <c r="D14" s="5">
        <f t="shared" si="1"/>
        <v>0</v>
      </c>
      <c r="E14" s="5">
        <f aca="true" t="shared" si="2" ref="E14:E82">B14+D14</f>
        <v>0</v>
      </c>
      <c r="I14" s="68">
        <f>E14</f>
        <v>0</v>
      </c>
      <c r="P14" s="17">
        <f aca="true" t="shared" si="3" ref="P14:P95">E14</f>
        <v>0</v>
      </c>
    </row>
    <row r="15" spans="1:16" ht="12.75">
      <c r="A15" s="26" t="s">
        <v>24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H15" s="67">
        <f>E15</f>
        <v>0</v>
      </c>
      <c r="P15" s="17">
        <f t="shared" si="3"/>
        <v>0</v>
      </c>
    </row>
    <row r="16" spans="1:16" ht="12.75">
      <c r="A16" s="27" t="s">
        <v>178</v>
      </c>
      <c r="B16"/>
      <c r="C16" s="1">
        <f t="shared" si="0"/>
        <v>0</v>
      </c>
      <c r="D16" s="5">
        <f t="shared" si="1"/>
        <v>0</v>
      </c>
      <c r="E16" s="5">
        <f aca="true" t="shared" si="4" ref="E16:E23">B16+D16</f>
        <v>0</v>
      </c>
      <c r="H16" s="6"/>
      <c r="I16" s="68">
        <f>E16</f>
        <v>0</v>
      </c>
      <c r="P16" s="17">
        <f t="shared" si="3"/>
        <v>0</v>
      </c>
    </row>
    <row r="17" spans="1:16" ht="12.75">
      <c r="A17" s="26" t="s">
        <v>80</v>
      </c>
      <c r="B17"/>
      <c r="C17" s="1">
        <f t="shared" si="0"/>
        <v>0</v>
      </c>
      <c r="D17" s="5">
        <f t="shared" si="1"/>
        <v>0</v>
      </c>
      <c r="E17" s="5">
        <f t="shared" si="4"/>
        <v>0</v>
      </c>
      <c r="H17" s="67">
        <f>E17</f>
        <v>0</v>
      </c>
      <c r="P17" s="17">
        <f t="shared" si="3"/>
        <v>0</v>
      </c>
    </row>
    <row r="18" spans="1:16" ht="12.75">
      <c r="A18" s="26" t="s">
        <v>81</v>
      </c>
      <c r="B18">
        <v>15</v>
      </c>
      <c r="C18" s="1">
        <f t="shared" si="0"/>
        <v>0.0011513662879950874</v>
      </c>
      <c r="D18" s="5">
        <f t="shared" si="1"/>
        <v>0</v>
      </c>
      <c r="E18" s="5">
        <f t="shared" si="4"/>
        <v>15</v>
      </c>
      <c r="H18" s="67">
        <f>E18</f>
        <v>15</v>
      </c>
      <c r="P18" s="17">
        <f t="shared" si="3"/>
        <v>15</v>
      </c>
    </row>
    <row r="19" spans="1:16" ht="12.75">
      <c r="A19" s="27" t="s">
        <v>212</v>
      </c>
      <c r="B19"/>
      <c r="C19" s="1">
        <f t="shared" si="0"/>
        <v>0</v>
      </c>
      <c r="D19" s="5">
        <f t="shared" si="1"/>
        <v>0</v>
      </c>
      <c r="E19" s="5">
        <f t="shared" si="4"/>
        <v>0</v>
      </c>
      <c r="H19" s="6"/>
      <c r="I19" s="68">
        <f>E19</f>
        <v>0</v>
      </c>
      <c r="P19" s="17">
        <f t="shared" si="3"/>
        <v>0</v>
      </c>
    </row>
    <row r="20" spans="1:16" ht="12.75">
      <c r="A20" s="27" t="s">
        <v>117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H20" s="6"/>
      <c r="I20" s="68">
        <f>E20</f>
        <v>0</v>
      </c>
      <c r="P20" s="17">
        <f>E20</f>
        <v>0</v>
      </c>
    </row>
    <row r="21" spans="1:16" ht="12.75">
      <c r="A21" s="26" t="s">
        <v>26</v>
      </c>
      <c r="B21">
        <v>106</v>
      </c>
      <c r="C21" s="1">
        <f t="shared" si="0"/>
        <v>0.008136321768498619</v>
      </c>
      <c r="D21" s="5">
        <f t="shared" si="1"/>
        <v>0</v>
      </c>
      <c r="E21" s="5">
        <f t="shared" si="4"/>
        <v>106</v>
      </c>
      <c r="H21" s="67">
        <f>E21</f>
        <v>106</v>
      </c>
      <c r="P21" s="17">
        <f t="shared" si="3"/>
        <v>106</v>
      </c>
    </row>
    <row r="22" spans="1:16" ht="12.75">
      <c r="A22" s="26" t="s">
        <v>84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H22" s="67">
        <f>E22</f>
        <v>0</v>
      </c>
      <c r="P22" s="17">
        <f>E22</f>
        <v>0</v>
      </c>
    </row>
    <row r="23" spans="1:16" ht="12.75">
      <c r="A23" s="26" t="s">
        <v>28</v>
      </c>
      <c r="B23"/>
      <c r="C23" s="1">
        <f t="shared" si="0"/>
        <v>0</v>
      </c>
      <c r="D23" s="5">
        <f t="shared" si="1"/>
        <v>0</v>
      </c>
      <c r="E23" s="5">
        <f t="shared" si="4"/>
        <v>0</v>
      </c>
      <c r="H23" s="67">
        <f>E23</f>
        <v>0</v>
      </c>
      <c r="P23" s="17">
        <f t="shared" si="3"/>
        <v>0</v>
      </c>
    </row>
    <row r="24" spans="1:16" ht="12.75">
      <c r="A24" s="27" t="s">
        <v>86</v>
      </c>
      <c r="B24"/>
      <c r="C24" s="1">
        <f t="shared" si="0"/>
        <v>0</v>
      </c>
      <c r="D24" s="5">
        <f t="shared" si="1"/>
        <v>0</v>
      </c>
      <c r="E24" s="5">
        <f t="shared" si="2"/>
        <v>0</v>
      </c>
      <c r="I24" s="68">
        <f>E24</f>
        <v>0</v>
      </c>
      <c r="P24" s="17">
        <f t="shared" si="3"/>
        <v>0</v>
      </c>
    </row>
    <row r="25" spans="1:16" ht="12.75">
      <c r="A25" s="26" t="s">
        <v>118</v>
      </c>
      <c r="B25">
        <v>1</v>
      </c>
      <c r="C25" s="1">
        <f t="shared" si="0"/>
        <v>7.675775253300584E-05</v>
      </c>
      <c r="D25" s="5">
        <f t="shared" si="1"/>
        <v>0</v>
      </c>
      <c r="E25" s="5">
        <f t="shared" si="2"/>
        <v>1</v>
      </c>
      <c r="H25" s="67">
        <f>E25</f>
        <v>1</v>
      </c>
      <c r="P25" s="17">
        <f t="shared" si="3"/>
        <v>1</v>
      </c>
    </row>
    <row r="26" spans="1:16" ht="12.75">
      <c r="A26" s="27" t="s">
        <v>158</v>
      </c>
      <c r="B26"/>
      <c r="C26" s="1">
        <f t="shared" si="0"/>
        <v>0</v>
      </c>
      <c r="D26" s="5">
        <f t="shared" si="1"/>
        <v>0</v>
      </c>
      <c r="E26" s="5">
        <f>B26+D26</f>
        <v>0</v>
      </c>
      <c r="I26" s="68">
        <f>E26</f>
        <v>0</v>
      </c>
      <c r="P26" s="17">
        <f>E26</f>
        <v>0</v>
      </c>
    </row>
    <row r="27" spans="1:16" ht="12.75">
      <c r="A27" s="26" t="s">
        <v>30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H27" s="67">
        <f>E27</f>
        <v>0</v>
      </c>
      <c r="P27" s="17">
        <f t="shared" si="3"/>
        <v>0</v>
      </c>
    </row>
    <row r="28" spans="1:16" ht="12.75">
      <c r="A28" s="26" t="s">
        <v>90</v>
      </c>
      <c r="B28"/>
      <c r="C28" s="1">
        <f t="shared" si="0"/>
        <v>0</v>
      </c>
      <c r="D28" s="5">
        <f t="shared" si="1"/>
        <v>0</v>
      </c>
      <c r="E28" s="5">
        <f>B28+D28</f>
        <v>0</v>
      </c>
      <c r="H28" s="67">
        <f>E28</f>
        <v>0</v>
      </c>
      <c r="P28" s="17">
        <f>E28</f>
        <v>0</v>
      </c>
    </row>
    <row r="29" spans="1:16" ht="12.75">
      <c r="A29" s="27" t="s">
        <v>95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I29" s="68">
        <f>E29</f>
        <v>0</v>
      </c>
      <c r="P29" s="17">
        <f t="shared" si="3"/>
        <v>0</v>
      </c>
    </row>
    <row r="30" spans="1:16" ht="12.75">
      <c r="A30" s="27" t="s">
        <v>31</v>
      </c>
      <c r="B30">
        <v>3</v>
      </c>
      <c r="C30" s="1">
        <f t="shared" si="0"/>
        <v>0.0002302732575990175</v>
      </c>
      <c r="D30" s="5">
        <f t="shared" si="1"/>
        <v>0</v>
      </c>
      <c r="E30" s="5">
        <f t="shared" si="2"/>
        <v>3</v>
      </c>
      <c r="I30" s="68">
        <f>E30</f>
        <v>3</v>
      </c>
      <c r="P30" s="17">
        <f t="shared" si="3"/>
        <v>3</v>
      </c>
    </row>
    <row r="31" spans="1:16" ht="12.75">
      <c r="A31" s="27" t="s">
        <v>32</v>
      </c>
      <c r="B31">
        <v>29</v>
      </c>
      <c r="C31" s="1">
        <f t="shared" si="0"/>
        <v>0.002225974823457169</v>
      </c>
      <c r="D31" s="5">
        <f t="shared" si="1"/>
        <v>0</v>
      </c>
      <c r="E31" s="5">
        <f>B31+D31</f>
        <v>29</v>
      </c>
      <c r="I31" s="68">
        <f>E31</f>
        <v>29</v>
      </c>
      <c r="P31" s="17">
        <f>E31</f>
        <v>29</v>
      </c>
    </row>
    <row r="32" spans="1:16" ht="12.75">
      <c r="A32" s="26" t="s">
        <v>227</v>
      </c>
      <c r="B32"/>
      <c r="C32" s="1">
        <f t="shared" si="0"/>
        <v>0</v>
      </c>
      <c r="D32" s="5">
        <f t="shared" si="1"/>
        <v>0</v>
      </c>
      <c r="E32" s="5">
        <f>B32+D32</f>
        <v>0</v>
      </c>
      <c r="H32" s="67">
        <f>E32</f>
        <v>0</v>
      </c>
      <c r="P32" s="17">
        <f>E32</f>
        <v>0</v>
      </c>
    </row>
    <row r="33" spans="1:16" ht="12.75">
      <c r="A33" s="29" t="s">
        <v>33</v>
      </c>
      <c r="B33"/>
      <c r="C33" s="1">
        <f t="shared" si="0"/>
        <v>0</v>
      </c>
      <c r="D33" s="5">
        <f t="shared" si="1"/>
        <v>0</v>
      </c>
      <c r="E33" s="5">
        <f t="shared" si="2"/>
        <v>0</v>
      </c>
      <c r="N33" s="69">
        <f>E33</f>
        <v>0</v>
      </c>
      <c r="P33" s="17">
        <f t="shared" si="3"/>
        <v>0</v>
      </c>
    </row>
    <row r="34" spans="1:16" ht="12.75">
      <c r="A34" s="30" t="s">
        <v>185</v>
      </c>
      <c r="B34"/>
      <c r="C34" s="1">
        <f t="shared" si="0"/>
        <v>0</v>
      </c>
      <c r="D34" s="5">
        <f t="shared" si="1"/>
        <v>0</v>
      </c>
      <c r="E34" s="5">
        <f>B34+D34</f>
        <v>0</v>
      </c>
      <c r="G34" s="70">
        <f>E34</f>
        <v>0</v>
      </c>
      <c r="P34" s="17">
        <f>E34</f>
        <v>0</v>
      </c>
    </row>
    <row r="35" spans="1:16" ht="12.75">
      <c r="A35" s="30" t="s">
        <v>102</v>
      </c>
      <c r="B35">
        <v>9</v>
      </c>
      <c r="C35" s="1">
        <f t="shared" si="0"/>
        <v>0.0006908197727970525</v>
      </c>
      <c r="D35" s="5">
        <f t="shared" si="1"/>
        <v>0</v>
      </c>
      <c r="E35" s="5">
        <f>B35+D35</f>
        <v>9</v>
      </c>
      <c r="G35" s="70">
        <f>E35</f>
        <v>9</v>
      </c>
      <c r="P35" s="17">
        <f t="shared" si="3"/>
        <v>9</v>
      </c>
    </row>
    <row r="36" spans="1:16" ht="12.75">
      <c r="A36" s="30" t="s">
        <v>34</v>
      </c>
      <c r="B36"/>
      <c r="C36" s="1">
        <f t="shared" si="0"/>
        <v>0</v>
      </c>
      <c r="D36" s="5">
        <f t="shared" si="1"/>
        <v>0</v>
      </c>
      <c r="E36" s="5">
        <f>B36+D36</f>
        <v>0</v>
      </c>
      <c r="G36" s="70">
        <f>E36</f>
        <v>0</v>
      </c>
      <c r="P36" s="17">
        <f>E36</f>
        <v>0</v>
      </c>
    </row>
    <row r="37" spans="1:16" ht="12.75">
      <c r="A37" s="28" t="s">
        <v>35</v>
      </c>
      <c r="B37"/>
      <c r="C37" s="1">
        <f t="shared" si="0"/>
        <v>0</v>
      </c>
      <c r="D37" s="5">
        <f t="shared" si="1"/>
        <v>0</v>
      </c>
      <c r="E37" s="5">
        <f t="shared" si="2"/>
        <v>0</v>
      </c>
      <c r="F37" s="71">
        <f>E37</f>
        <v>0</v>
      </c>
      <c r="P37" s="17">
        <f t="shared" si="3"/>
        <v>0</v>
      </c>
    </row>
    <row r="38" spans="1:16" ht="12.75">
      <c r="A38" s="30" t="s">
        <v>36</v>
      </c>
      <c r="B38"/>
      <c r="C38" s="1">
        <f t="shared" si="0"/>
        <v>0</v>
      </c>
      <c r="D38" s="5">
        <f t="shared" si="1"/>
        <v>0</v>
      </c>
      <c r="E38" s="5">
        <f t="shared" si="2"/>
        <v>0</v>
      </c>
      <c r="G38" s="70">
        <f>E38</f>
        <v>0</v>
      </c>
      <c r="P38" s="17">
        <f t="shared" si="3"/>
        <v>0</v>
      </c>
    </row>
    <row r="39" spans="1:16" ht="12.75">
      <c r="A39" s="30" t="s">
        <v>37</v>
      </c>
      <c r="B39">
        <v>125</v>
      </c>
      <c r="C39" s="1">
        <f t="shared" si="0"/>
        <v>0.009594719066625729</v>
      </c>
      <c r="D39" s="5">
        <f t="shared" si="1"/>
        <v>0</v>
      </c>
      <c r="E39" s="5">
        <f>B39+D39</f>
        <v>125</v>
      </c>
      <c r="G39" s="70">
        <f>E39</f>
        <v>125</v>
      </c>
      <c r="P39" s="17">
        <f t="shared" si="3"/>
        <v>125</v>
      </c>
    </row>
    <row r="40" spans="1:16" ht="12.75">
      <c r="A40" s="30" t="s">
        <v>38</v>
      </c>
      <c r="B40"/>
      <c r="C40" s="1">
        <f t="shared" si="0"/>
        <v>0</v>
      </c>
      <c r="D40" s="5">
        <f t="shared" si="1"/>
        <v>0</v>
      </c>
      <c r="E40" s="5">
        <f t="shared" si="2"/>
        <v>0</v>
      </c>
      <c r="G40" s="70">
        <f>E40</f>
        <v>0</v>
      </c>
      <c r="P40" s="17">
        <f t="shared" si="3"/>
        <v>0</v>
      </c>
    </row>
    <row r="41" spans="1:16" ht="12.75">
      <c r="A41" s="30" t="s">
        <v>39</v>
      </c>
      <c r="B41"/>
      <c r="C41" s="1">
        <f t="shared" si="0"/>
        <v>0</v>
      </c>
      <c r="D41" s="5">
        <f t="shared" si="1"/>
        <v>0</v>
      </c>
      <c r="E41" s="5">
        <f t="shared" si="2"/>
        <v>0</v>
      </c>
      <c r="G41" s="70">
        <f>E41</f>
        <v>0</v>
      </c>
      <c r="P41" s="17">
        <f t="shared" si="3"/>
        <v>0</v>
      </c>
    </row>
    <row r="42" spans="1:16" ht="12.75">
      <c r="A42" s="28" t="s">
        <v>103</v>
      </c>
      <c r="B42">
        <v>20</v>
      </c>
      <c r="C42" s="1">
        <f t="shared" si="0"/>
        <v>0.0015351550506601166</v>
      </c>
      <c r="D42" s="5">
        <f t="shared" si="1"/>
        <v>0</v>
      </c>
      <c r="E42" s="5">
        <f t="shared" si="2"/>
        <v>20</v>
      </c>
      <c r="F42" s="71">
        <f aca="true" t="shared" si="5" ref="F42:F47">E42</f>
        <v>20</v>
      </c>
      <c r="P42" s="17">
        <f t="shared" si="3"/>
        <v>20</v>
      </c>
    </row>
    <row r="43" spans="1:16" ht="12.75">
      <c r="A43" s="28" t="s">
        <v>40</v>
      </c>
      <c r="B43">
        <v>1402</v>
      </c>
      <c r="C43" s="1">
        <f t="shared" si="0"/>
        <v>0.10761436905127418</v>
      </c>
      <c r="D43" s="5">
        <f t="shared" si="1"/>
        <v>0</v>
      </c>
      <c r="E43" s="5">
        <f t="shared" si="2"/>
        <v>1402</v>
      </c>
      <c r="F43" s="71">
        <f t="shared" si="5"/>
        <v>1402</v>
      </c>
      <c r="P43" s="17">
        <f t="shared" si="3"/>
        <v>1402</v>
      </c>
    </row>
    <row r="44" spans="1:16" ht="12.75">
      <c r="A44" s="28" t="s">
        <v>41</v>
      </c>
      <c r="B44">
        <v>21</v>
      </c>
      <c r="C44" s="1">
        <f aca="true" t="shared" si="6" ref="C44:C75">B44/$B$98</f>
        <v>0.0016119128031931225</v>
      </c>
      <c r="D44" s="5">
        <f aca="true" t="shared" si="7" ref="D44:D75">C44*$B$101</f>
        <v>0</v>
      </c>
      <c r="E44" s="5">
        <f t="shared" si="2"/>
        <v>21</v>
      </c>
      <c r="F44" s="71">
        <f t="shared" si="5"/>
        <v>21</v>
      </c>
      <c r="P44" s="17">
        <f t="shared" si="3"/>
        <v>21</v>
      </c>
    </row>
    <row r="45" spans="1:16" ht="12.75">
      <c r="A45" s="28" t="s">
        <v>42</v>
      </c>
      <c r="B45">
        <v>1</v>
      </c>
      <c r="C45" s="1">
        <f t="shared" si="6"/>
        <v>7.675775253300584E-05</v>
      </c>
      <c r="D45" s="5">
        <f t="shared" si="7"/>
        <v>0</v>
      </c>
      <c r="E45" s="5">
        <f>B45+D45</f>
        <v>1</v>
      </c>
      <c r="F45" s="71">
        <f t="shared" si="5"/>
        <v>1</v>
      </c>
      <c r="P45" s="17">
        <f>E45</f>
        <v>1</v>
      </c>
    </row>
    <row r="46" spans="1:16" ht="12.75">
      <c r="A46" s="28" t="s">
        <v>43</v>
      </c>
      <c r="B46"/>
      <c r="C46" s="1">
        <f t="shared" si="6"/>
        <v>0</v>
      </c>
      <c r="D46" s="5">
        <f t="shared" si="7"/>
        <v>0</v>
      </c>
      <c r="E46" s="5">
        <f>B46+D46</f>
        <v>0</v>
      </c>
      <c r="F46" s="71">
        <f t="shared" si="5"/>
        <v>0</v>
      </c>
      <c r="P46" s="17">
        <f>E46</f>
        <v>0</v>
      </c>
    </row>
    <row r="47" spans="1:16" ht="12.75">
      <c r="A47" s="28" t="s">
        <v>104</v>
      </c>
      <c r="B47"/>
      <c r="C47" s="1">
        <f t="shared" si="6"/>
        <v>0</v>
      </c>
      <c r="D47" s="5">
        <f t="shared" si="7"/>
        <v>0</v>
      </c>
      <c r="E47" s="5">
        <f>B47+D47</f>
        <v>0</v>
      </c>
      <c r="F47" s="71">
        <f t="shared" si="5"/>
        <v>0</v>
      </c>
      <c r="P47" s="17">
        <f t="shared" si="3"/>
        <v>0</v>
      </c>
    </row>
    <row r="48" spans="1:16" ht="12.75">
      <c r="A48" s="30" t="s">
        <v>44</v>
      </c>
      <c r="B48">
        <v>2437</v>
      </c>
      <c r="C48" s="1">
        <f t="shared" si="6"/>
        <v>0.18705864292293523</v>
      </c>
      <c r="D48" s="5">
        <f t="shared" si="7"/>
        <v>0</v>
      </c>
      <c r="E48" s="5">
        <f t="shared" si="2"/>
        <v>2437</v>
      </c>
      <c r="G48" s="70">
        <f>E48</f>
        <v>2437</v>
      </c>
      <c r="P48" s="17">
        <f t="shared" si="3"/>
        <v>2437</v>
      </c>
    </row>
    <row r="49" spans="1:16" ht="12.75">
      <c r="A49" s="28" t="s">
        <v>45</v>
      </c>
      <c r="B49">
        <v>2</v>
      </c>
      <c r="C49" s="1">
        <f t="shared" si="6"/>
        <v>0.00015351550506601167</v>
      </c>
      <c r="D49" s="5">
        <f t="shared" si="7"/>
        <v>0</v>
      </c>
      <c r="E49" s="5">
        <f t="shared" si="2"/>
        <v>2</v>
      </c>
      <c r="F49" s="71">
        <f>E49</f>
        <v>2</v>
      </c>
      <c r="P49" s="17">
        <f t="shared" si="3"/>
        <v>2</v>
      </c>
    </row>
    <row r="50" spans="1:16" ht="12.75">
      <c r="A50" s="28" t="s">
        <v>46</v>
      </c>
      <c r="B50"/>
      <c r="C50" s="1">
        <f t="shared" si="6"/>
        <v>0</v>
      </c>
      <c r="D50" s="5">
        <f t="shared" si="7"/>
        <v>0</v>
      </c>
      <c r="E50" s="5">
        <f t="shared" si="2"/>
        <v>0</v>
      </c>
      <c r="F50" s="71">
        <f>E50</f>
        <v>0</v>
      </c>
      <c r="P50" s="17">
        <f t="shared" si="3"/>
        <v>0</v>
      </c>
    </row>
    <row r="51" spans="1:16" ht="12.75">
      <c r="A51" s="28" t="s">
        <v>47</v>
      </c>
      <c r="B51"/>
      <c r="C51" s="1">
        <f t="shared" si="6"/>
        <v>0</v>
      </c>
      <c r="D51" s="5">
        <f t="shared" si="7"/>
        <v>0</v>
      </c>
      <c r="E51" s="5">
        <f t="shared" si="2"/>
        <v>0</v>
      </c>
      <c r="F51" s="71">
        <f>E51</f>
        <v>0</v>
      </c>
      <c r="P51" s="17">
        <f t="shared" si="3"/>
        <v>0</v>
      </c>
    </row>
    <row r="52" spans="1:16" ht="12.75">
      <c r="A52" s="28" t="s">
        <v>48</v>
      </c>
      <c r="B52">
        <v>4</v>
      </c>
      <c r="C52" s="1">
        <f t="shared" si="6"/>
        <v>0.00030703101013202335</v>
      </c>
      <c r="D52" s="5">
        <f t="shared" si="7"/>
        <v>0</v>
      </c>
      <c r="E52" s="5">
        <f>B52+D52</f>
        <v>4</v>
      </c>
      <c r="F52" s="71">
        <f>E52</f>
        <v>4</v>
      </c>
      <c r="P52" s="17">
        <f t="shared" si="3"/>
        <v>4</v>
      </c>
    </row>
    <row r="53" spans="1:16" ht="12.75">
      <c r="A53" s="95" t="s">
        <v>49</v>
      </c>
      <c r="B53">
        <v>7837</v>
      </c>
      <c r="C53" s="1">
        <f t="shared" si="6"/>
        <v>0.6015505066011667</v>
      </c>
      <c r="D53" s="5">
        <f t="shared" si="7"/>
        <v>0</v>
      </c>
      <c r="E53" s="5">
        <f t="shared" si="2"/>
        <v>7837</v>
      </c>
      <c r="G53" s="76"/>
      <c r="O53" s="94">
        <f>E53</f>
        <v>7837</v>
      </c>
      <c r="P53" s="17"/>
    </row>
    <row r="54" spans="1:16" ht="12.75">
      <c r="A54" s="28" t="s">
        <v>51</v>
      </c>
      <c r="B54"/>
      <c r="C54" s="1">
        <f t="shared" si="6"/>
        <v>0</v>
      </c>
      <c r="D54" s="5">
        <f t="shared" si="7"/>
        <v>0</v>
      </c>
      <c r="E54" s="5">
        <f>B54+D54</f>
        <v>0</v>
      </c>
      <c r="F54" s="71">
        <f>E54</f>
        <v>0</v>
      </c>
      <c r="P54" s="17">
        <f t="shared" si="3"/>
        <v>0</v>
      </c>
    </row>
    <row r="55" spans="1:16" ht="12.75">
      <c r="A55" s="30" t="s">
        <v>52</v>
      </c>
      <c r="B55">
        <v>764</v>
      </c>
      <c r="C55" s="1">
        <f t="shared" si="6"/>
        <v>0.05864292293521646</v>
      </c>
      <c r="D55" s="5">
        <f t="shared" si="7"/>
        <v>0</v>
      </c>
      <c r="E55" s="5">
        <f t="shared" si="2"/>
        <v>764</v>
      </c>
      <c r="G55" s="70">
        <f>E55</f>
        <v>764</v>
      </c>
      <c r="P55" s="17">
        <f t="shared" si="3"/>
        <v>764</v>
      </c>
    </row>
    <row r="56" spans="1:16" ht="12.75">
      <c r="A56" s="28" t="s">
        <v>53</v>
      </c>
      <c r="B56">
        <v>48</v>
      </c>
      <c r="C56" s="1">
        <f t="shared" si="6"/>
        <v>0.00368437212158428</v>
      </c>
      <c r="D56" s="5">
        <f t="shared" si="7"/>
        <v>0</v>
      </c>
      <c r="E56" s="5">
        <f t="shared" si="2"/>
        <v>48</v>
      </c>
      <c r="F56" s="71">
        <f>E56</f>
        <v>48</v>
      </c>
      <c r="P56" s="17">
        <f t="shared" si="3"/>
        <v>48</v>
      </c>
    </row>
    <row r="57" spans="1:16" ht="12.75">
      <c r="A57" s="28" t="s">
        <v>54</v>
      </c>
      <c r="B57">
        <v>74</v>
      </c>
      <c r="C57" s="1">
        <f t="shared" si="6"/>
        <v>0.005680073687442432</v>
      </c>
      <c r="D57" s="5">
        <f t="shared" si="7"/>
        <v>0</v>
      </c>
      <c r="E57" s="5">
        <f t="shared" si="2"/>
        <v>74</v>
      </c>
      <c r="F57" s="71">
        <f>E57</f>
        <v>74</v>
      </c>
      <c r="P57" s="17">
        <f t="shared" si="3"/>
        <v>74</v>
      </c>
    </row>
    <row r="58" spans="1:16" ht="12.75">
      <c r="A58" s="28" t="s">
        <v>55</v>
      </c>
      <c r="B58">
        <v>6</v>
      </c>
      <c r="C58" s="1">
        <f t="shared" si="6"/>
        <v>0.000460546515198035</v>
      </c>
      <c r="D58" s="5">
        <f t="shared" si="7"/>
        <v>0</v>
      </c>
      <c r="E58" s="5">
        <f t="shared" si="2"/>
        <v>6</v>
      </c>
      <c r="F58" s="71">
        <f>E58</f>
        <v>6</v>
      </c>
      <c r="P58" s="17">
        <f t="shared" si="3"/>
        <v>6</v>
      </c>
    </row>
    <row r="59" spans="1:16" ht="12.75">
      <c r="A59" s="26" t="s">
        <v>56</v>
      </c>
      <c r="B59"/>
      <c r="C59" s="1">
        <f t="shared" si="6"/>
        <v>0</v>
      </c>
      <c r="D59" s="5">
        <f t="shared" si="7"/>
        <v>0</v>
      </c>
      <c r="E59" s="5">
        <f t="shared" si="2"/>
        <v>0</v>
      </c>
      <c r="H59" s="67">
        <f>E59</f>
        <v>0</v>
      </c>
      <c r="P59" s="17">
        <f t="shared" si="3"/>
        <v>0</v>
      </c>
    </row>
    <row r="60" spans="1:16" ht="12.75">
      <c r="A60" s="26" t="s">
        <v>57</v>
      </c>
      <c r="B60">
        <v>1</v>
      </c>
      <c r="C60" s="1">
        <f t="shared" si="6"/>
        <v>7.675775253300584E-05</v>
      </c>
      <c r="D60" s="5">
        <f t="shared" si="7"/>
        <v>0</v>
      </c>
      <c r="E60" s="5">
        <f>B60+D60</f>
        <v>1</v>
      </c>
      <c r="H60" s="67">
        <f aca="true" t="shared" si="8" ref="H60:H66">E60</f>
        <v>1</v>
      </c>
      <c r="P60" s="17">
        <f t="shared" si="3"/>
        <v>1</v>
      </c>
    </row>
    <row r="61" spans="1:16" ht="12.75">
      <c r="A61" s="26" t="s">
        <v>105</v>
      </c>
      <c r="B61"/>
      <c r="C61" s="1">
        <f t="shared" si="6"/>
        <v>0</v>
      </c>
      <c r="D61" s="5">
        <f t="shared" si="7"/>
        <v>0</v>
      </c>
      <c r="E61" s="5">
        <f>B61+D61</f>
        <v>0</v>
      </c>
      <c r="H61" s="67">
        <f>E61</f>
        <v>0</v>
      </c>
      <c r="P61" s="17">
        <f t="shared" si="3"/>
        <v>0</v>
      </c>
    </row>
    <row r="62" spans="1:16" ht="12.75">
      <c r="A62" s="26" t="s">
        <v>58</v>
      </c>
      <c r="B62"/>
      <c r="C62" s="1">
        <f t="shared" si="6"/>
        <v>0</v>
      </c>
      <c r="D62" s="5">
        <f t="shared" si="7"/>
        <v>0</v>
      </c>
      <c r="E62" s="5">
        <f t="shared" si="2"/>
        <v>0</v>
      </c>
      <c r="H62" s="67">
        <f t="shared" si="8"/>
        <v>0</v>
      </c>
      <c r="P62" s="17">
        <f t="shared" si="3"/>
        <v>0</v>
      </c>
    </row>
    <row r="63" spans="1:16" ht="12.75">
      <c r="A63" s="26" t="s">
        <v>59</v>
      </c>
      <c r="B63">
        <v>9</v>
      </c>
      <c r="C63" s="1">
        <f t="shared" si="6"/>
        <v>0.0006908197727970525</v>
      </c>
      <c r="D63" s="5">
        <f t="shared" si="7"/>
        <v>0</v>
      </c>
      <c r="E63" s="5">
        <f t="shared" si="2"/>
        <v>9</v>
      </c>
      <c r="H63" s="67">
        <f t="shared" si="8"/>
        <v>9</v>
      </c>
      <c r="P63" s="17">
        <f t="shared" si="3"/>
        <v>9</v>
      </c>
    </row>
    <row r="64" spans="1:16" ht="12.75">
      <c r="A64" s="26" t="s">
        <v>60</v>
      </c>
      <c r="B64">
        <v>10</v>
      </c>
      <c r="C64" s="1">
        <f t="shared" si="6"/>
        <v>0.0007675775253300583</v>
      </c>
      <c r="D64" s="5">
        <f t="shared" si="7"/>
        <v>0</v>
      </c>
      <c r="E64" s="5">
        <f t="shared" si="2"/>
        <v>10</v>
      </c>
      <c r="H64" s="67">
        <f t="shared" si="8"/>
        <v>10</v>
      </c>
      <c r="P64" s="17">
        <f t="shared" si="3"/>
        <v>10</v>
      </c>
    </row>
    <row r="65" spans="1:16" ht="12.75">
      <c r="A65" s="26" t="s">
        <v>61</v>
      </c>
      <c r="B65">
        <v>23</v>
      </c>
      <c r="C65" s="1">
        <f t="shared" si="6"/>
        <v>0.0017654283082591342</v>
      </c>
      <c r="D65" s="5">
        <f t="shared" si="7"/>
        <v>0</v>
      </c>
      <c r="E65" s="5">
        <f t="shared" si="2"/>
        <v>23</v>
      </c>
      <c r="H65" s="67">
        <f t="shared" si="8"/>
        <v>23</v>
      </c>
      <c r="P65" s="17">
        <f t="shared" si="3"/>
        <v>23</v>
      </c>
    </row>
    <row r="66" spans="1:16" ht="12.75">
      <c r="A66" s="26" t="s">
        <v>62</v>
      </c>
      <c r="B66">
        <v>1</v>
      </c>
      <c r="C66" s="1">
        <f t="shared" si="6"/>
        <v>7.675775253300584E-05</v>
      </c>
      <c r="D66" s="5">
        <f t="shared" si="7"/>
        <v>0</v>
      </c>
      <c r="E66" s="5">
        <f t="shared" si="2"/>
        <v>1</v>
      </c>
      <c r="H66" s="67">
        <f t="shared" si="8"/>
        <v>1</v>
      </c>
      <c r="P66" s="17">
        <f t="shared" si="3"/>
        <v>1</v>
      </c>
    </row>
    <row r="67" spans="1:16" ht="12.75">
      <c r="A67" s="27" t="s">
        <v>63</v>
      </c>
      <c r="B67">
        <v>25</v>
      </c>
      <c r="C67" s="1">
        <f t="shared" si="6"/>
        <v>0.001918943813325146</v>
      </c>
      <c r="D67" s="5">
        <f t="shared" si="7"/>
        <v>0</v>
      </c>
      <c r="E67" s="5">
        <f t="shared" si="2"/>
        <v>25</v>
      </c>
      <c r="I67" s="68">
        <f>E67</f>
        <v>25</v>
      </c>
      <c r="P67" s="17">
        <f t="shared" si="3"/>
        <v>25</v>
      </c>
    </row>
    <row r="68" spans="1:16" ht="12.75">
      <c r="A68" s="27" t="s">
        <v>106</v>
      </c>
      <c r="B68"/>
      <c r="C68" s="1">
        <f t="shared" si="6"/>
        <v>0</v>
      </c>
      <c r="D68" s="5">
        <f t="shared" si="7"/>
        <v>0</v>
      </c>
      <c r="E68" s="5">
        <f>B68+D68</f>
        <v>0</v>
      </c>
      <c r="I68" s="68">
        <f>E68</f>
        <v>0</v>
      </c>
      <c r="P68" s="17">
        <f>E68</f>
        <v>0</v>
      </c>
    </row>
    <row r="69" spans="1:16" ht="12.75">
      <c r="A69" s="27" t="s">
        <v>107</v>
      </c>
      <c r="B69"/>
      <c r="C69" s="1">
        <f t="shared" si="6"/>
        <v>0</v>
      </c>
      <c r="D69" s="5">
        <f t="shared" si="7"/>
        <v>0</v>
      </c>
      <c r="E69" s="5">
        <f>B69+D69</f>
        <v>0</v>
      </c>
      <c r="I69" s="68">
        <f aca="true" t="shared" si="9" ref="I69:I78">E69</f>
        <v>0</v>
      </c>
      <c r="P69" s="17">
        <f t="shared" si="3"/>
        <v>0</v>
      </c>
    </row>
    <row r="70" spans="1:16" ht="12.75">
      <c r="A70" s="27" t="s">
        <v>108</v>
      </c>
      <c r="B70"/>
      <c r="C70" s="1">
        <f t="shared" si="6"/>
        <v>0</v>
      </c>
      <c r="D70" s="5">
        <f t="shared" si="7"/>
        <v>0</v>
      </c>
      <c r="E70" s="5">
        <f t="shared" si="2"/>
        <v>0</v>
      </c>
      <c r="I70" s="68">
        <f t="shared" si="9"/>
        <v>0</v>
      </c>
      <c r="P70" s="17">
        <f t="shared" si="3"/>
        <v>0</v>
      </c>
    </row>
    <row r="71" spans="1:16" ht="12.75">
      <c r="A71" s="27" t="s">
        <v>66</v>
      </c>
      <c r="B71"/>
      <c r="C71" s="1">
        <f t="shared" si="6"/>
        <v>0</v>
      </c>
      <c r="D71" s="5">
        <f t="shared" si="7"/>
        <v>0</v>
      </c>
      <c r="E71" s="5">
        <f>B71+D71</f>
        <v>0</v>
      </c>
      <c r="I71" s="68">
        <f t="shared" si="9"/>
        <v>0</v>
      </c>
      <c r="P71" s="17">
        <f t="shared" si="3"/>
        <v>0</v>
      </c>
    </row>
    <row r="72" spans="1:16" ht="12.75">
      <c r="A72" s="27" t="s">
        <v>120</v>
      </c>
      <c r="B72"/>
      <c r="C72" s="1">
        <f t="shared" si="6"/>
        <v>0</v>
      </c>
      <c r="D72" s="5">
        <f t="shared" si="7"/>
        <v>0</v>
      </c>
      <c r="E72" s="5">
        <f>B72+D72</f>
        <v>0</v>
      </c>
      <c r="I72" s="68">
        <f>E72</f>
        <v>0</v>
      </c>
      <c r="P72" s="17">
        <f>E72</f>
        <v>0</v>
      </c>
    </row>
    <row r="73" spans="1:16" ht="12.75">
      <c r="A73" s="27" t="s">
        <v>179</v>
      </c>
      <c r="B73"/>
      <c r="C73" s="1">
        <f t="shared" si="6"/>
        <v>0</v>
      </c>
      <c r="D73" s="5">
        <f t="shared" si="7"/>
        <v>0</v>
      </c>
      <c r="E73" s="5">
        <f>B73+D73</f>
        <v>0</v>
      </c>
      <c r="I73" s="68">
        <f t="shared" si="9"/>
        <v>0</v>
      </c>
      <c r="P73" s="17">
        <f t="shared" si="3"/>
        <v>0</v>
      </c>
    </row>
    <row r="74" spans="1:16" ht="12.75">
      <c r="A74" s="27" t="s">
        <v>200</v>
      </c>
      <c r="B74"/>
      <c r="C74" s="1">
        <f t="shared" si="6"/>
        <v>0</v>
      </c>
      <c r="D74" s="5">
        <f t="shared" si="7"/>
        <v>0</v>
      </c>
      <c r="E74" s="5">
        <f t="shared" si="2"/>
        <v>0</v>
      </c>
      <c r="I74" s="68">
        <f t="shared" si="9"/>
        <v>0</v>
      </c>
      <c r="P74" s="17">
        <f t="shared" si="3"/>
        <v>0</v>
      </c>
    </row>
    <row r="75" spans="1:16" ht="12.75">
      <c r="A75" s="27" t="s">
        <v>68</v>
      </c>
      <c r="B75"/>
      <c r="C75" s="1">
        <f t="shared" si="6"/>
        <v>0</v>
      </c>
      <c r="D75" s="5">
        <f t="shared" si="7"/>
        <v>0</v>
      </c>
      <c r="E75" s="5">
        <f>B75+D75</f>
        <v>0</v>
      </c>
      <c r="I75" s="68">
        <f>E75</f>
        <v>0</v>
      </c>
      <c r="P75" s="17">
        <f>E75</f>
        <v>0</v>
      </c>
    </row>
    <row r="76" spans="1:16" ht="12.75">
      <c r="A76" s="27" t="s">
        <v>122</v>
      </c>
      <c r="B76"/>
      <c r="C76" s="1">
        <f>B76/$B$98</f>
        <v>0</v>
      </c>
      <c r="D76" s="5">
        <f>C76*$B$101</f>
        <v>0</v>
      </c>
      <c r="E76" s="5">
        <f t="shared" si="2"/>
        <v>0</v>
      </c>
      <c r="I76" s="68">
        <f t="shared" si="9"/>
        <v>0</v>
      </c>
      <c r="P76" s="17">
        <f t="shared" si="3"/>
        <v>0</v>
      </c>
    </row>
    <row r="77" spans="1:16" ht="12.75">
      <c r="A77" s="27" t="s">
        <v>239</v>
      </c>
      <c r="B77"/>
      <c r="C77" s="1">
        <f>B77/$B$98</f>
        <v>0</v>
      </c>
      <c r="D77" s="5">
        <f>C77*$B$101</f>
        <v>0</v>
      </c>
      <c r="E77" s="5">
        <f t="shared" si="2"/>
        <v>0</v>
      </c>
      <c r="I77" s="68">
        <f t="shared" si="9"/>
        <v>0</v>
      </c>
      <c r="P77" s="17">
        <f t="shared" si="3"/>
        <v>0</v>
      </c>
    </row>
    <row r="78" spans="1:16" ht="12.75">
      <c r="A78" s="27" t="s">
        <v>123</v>
      </c>
      <c r="B78"/>
      <c r="C78" s="1">
        <f aca="true" t="shared" si="10" ref="C78:C96">B78/$B$98</f>
        <v>0</v>
      </c>
      <c r="D78" s="5">
        <f aca="true" t="shared" si="11" ref="D78:D96">C78*$B$101</f>
        <v>0</v>
      </c>
      <c r="E78" s="5">
        <f t="shared" si="2"/>
        <v>0</v>
      </c>
      <c r="I78" s="68">
        <f t="shared" si="9"/>
        <v>0</v>
      </c>
      <c r="P78" s="17">
        <f t="shared" si="3"/>
        <v>0</v>
      </c>
    </row>
    <row r="79" spans="1:16" ht="12.75">
      <c r="A79" s="85" t="s">
        <v>174</v>
      </c>
      <c r="B79">
        <v>10</v>
      </c>
      <c r="C79" s="1">
        <f t="shared" si="10"/>
        <v>0.0007675775253300583</v>
      </c>
      <c r="D79" s="5">
        <f t="shared" si="11"/>
        <v>0</v>
      </c>
      <c r="E79" s="5">
        <f>B79+D79</f>
        <v>10</v>
      </c>
      <c r="I79" s="76"/>
      <c r="L79" s="73">
        <f aca="true" t="shared" si="12" ref="L79:L85">E79</f>
        <v>10</v>
      </c>
      <c r="P79" s="17">
        <f t="shared" si="3"/>
        <v>10</v>
      </c>
    </row>
    <row r="80" spans="1:16" ht="12.75">
      <c r="A80" s="32" t="s">
        <v>187</v>
      </c>
      <c r="B80"/>
      <c r="C80" s="1">
        <f t="shared" si="10"/>
        <v>0</v>
      </c>
      <c r="D80" s="5">
        <f t="shared" si="11"/>
        <v>0</v>
      </c>
      <c r="E80" s="5">
        <f t="shared" si="2"/>
        <v>0</v>
      </c>
      <c r="I80" s="6"/>
      <c r="L80" s="73">
        <f t="shared" si="12"/>
        <v>0</v>
      </c>
      <c r="P80" s="17">
        <f t="shared" si="3"/>
        <v>0</v>
      </c>
    </row>
    <row r="81" spans="1:16" ht="12.75">
      <c r="A81" s="32" t="s">
        <v>73</v>
      </c>
      <c r="B81">
        <v>23</v>
      </c>
      <c r="C81" s="1">
        <f t="shared" si="10"/>
        <v>0.0017654283082591342</v>
      </c>
      <c r="D81" s="5">
        <f t="shared" si="11"/>
        <v>0</v>
      </c>
      <c r="E81" s="5">
        <f t="shared" si="2"/>
        <v>23</v>
      </c>
      <c r="L81" s="73">
        <f t="shared" si="12"/>
        <v>23</v>
      </c>
      <c r="P81" s="17">
        <f t="shared" si="3"/>
        <v>23</v>
      </c>
    </row>
    <row r="82" spans="1:16" ht="12.75">
      <c r="A82" s="32" t="s">
        <v>74</v>
      </c>
      <c r="B82">
        <v>2</v>
      </c>
      <c r="C82" s="1">
        <f t="shared" si="10"/>
        <v>0.00015351550506601167</v>
      </c>
      <c r="D82" s="5">
        <f t="shared" si="11"/>
        <v>0</v>
      </c>
      <c r="E82" s="5">
        <f t="shared" si="2"/>
        <v>2</v>
      </c>
      <c r="L82" s="73">
        <f t="shared" si="12"/>
        <v>2</v>
      </c>
      <c r="P82" s="17">
        <f t="shared" si="3"/>
        <v>2</v>
      </c>
    </row>
    <row r="83" spans="1:16" ht="12.75">
      <c r="A83" s="32" t="s">
        <v>176</v>
      </c>
      <c r="B83"/>
      <c r="C83" s="1">
        <f t="shared" si="10"/>
        <v>0</v>
      </c>
      <c r="D83" s="5">
        <f t="shared" si="11"/>
        <v>0</v>
      </c>
      <c r="E83" s="5">
        <f aca="true" t="shared" si="13" ref="E83:E91">B83+D83</f>
        <v>0</v>
      </c>
      <c r="L83" s="73">
        <f t="shared" si="12"/>
        <v>0</v>
      </c>
      <c r="P83" s="17">
        <f t="shared" si="3"/>
        <v>0</v>
      </c>
    </row>
    <row r="84" spans="1:16" ht="12.75">
      <c r="A84" s="32" t="s">
        <v>121</v>
      </c>
      <c r="B84"/>
      <c r="C84" s="1">
        <f t="shared" si="10"/>
        <v>0</v>
      </c>
      <c r="D84" s="5">
        <f t="shared" si="11"/>
        <v>0</v>
      </c>
      <c r="E84" s="5">
        <f t="shared" si="13"/>
        <v>0</v>
      </c>
      <c r="L84" s="73">
        <f t="shared" si="12"/>
        <v>0</v>
      </c>
      <c r="P84" s="17">
        <f t="shared" si="3"/>
        <v>0</v>
      </c>
    </row>
    <row r="85" spans="1:16" ht="12.75">
      <c r="A85" s="32" t="s">
        <v>201</v>
      </c>
      <c r="B85">
        <v>13</v>
      </c>
      <c r="C85" s="1">
        <f t="shared" si="10"/>
        <v>0.0009978507829290757</v>
      </c>
      <c r="D85" s="5">
        <f t="shared" si="11"/>
        <v>0</v>
      </c>
      <c r="E85" s="5">
        <f t="shared" si="13"/>
        <v>13</v>
      </c>
      <c r="L85" s="73">
        <f t="shared" si="12"/>
        <v>13</v>
      </c>
      <c r="P85" s="17">
        <f t="shared" si="3"/>
        <v>13</v>
      </c>
    </row>
    <row r="86" spans="1:16" ht="12.75">
      <c r="A86" s="32" t="s">
        <v>180</v>
      </c>
      <c r="B86"/>
      <c r="C86" s="1">
        <f t="shared" si="10"/>
        <v>0</v>
      </c>
      <c r="D86" s="5">
        <f t="shared" si="11"/>
        <v>0</v>
      </c>
      <c r="E86" s="5">
        <f>B86+D86</f>
        <v>0</v>
      </c>
      <c r="L86" s="73">
        <f>E86</f>
        <v>0</v>
      </c>
      <c r="P86" s="17">
        <f>E86</f>
        <v>0</v>
      </c>
    </row>
    <row r="87" spans="1:16" ht="12.75">
      <c r="A87" s="31" t="s">
        <v>127</v>
      </c>
      <c r="B87"/>
      <c r="C87" s="1">
        <f t="shared" si="10"/>
        <v>0</v>
      </c>
      <c r="D87" s="5">
        <f t="shared" si="11"/>
        <v>0</v>
      </c>
      <c r="E87" s="5">
        <f t="shared" si="13"/>
        <v>0</v>
      </c>
      <c r="J87" s="72">
        <f>E87</f>
        <v>0</v>
      </c>
      <c r="L87" s="6"/>
      <c r="P87" s="17">
        <f t="shared" si="3"/>
        <v>0</v>
      </c>
    </row>
    <row r="88" spans="1:16" ht="12.75">
      <c r="A88" s="31" t="s">
        <v>213</v>
      </c>
      <c r="B88"/>
      <c r="C88" s="1">
        <f t="shared" si="10"/>
        <v>0</v>
      </c>
      <c r="D88" s="5">
        <f t="shared" si="11"/>
        <v>0</v>
      </c>
      <c r="E88" s="5">
        <f>B88+D88</f>
        <v>0</v>
      </c>
      <c r="J88" s="72">
        <f>E88</f>
        <v>0</v>
      </c>
      <c r="L88" s="6"/>
      <c r="P88" s="17">
        <f>E88</f>
        <v>0</v>
      </c>
    </row>
    <row r="89" spans="1:16" ht="12.75">
      <c r="A89" s="31" t="s">
        <v>214</v>
      </c>
      <c r="B89"/>
      <c r="C89" s="1">
        <f t="shared" si="10"/>
        <v>0</v>
      </c>
      <c r="D89" s="5">
        <f t="shared" si="11"/>
        <v>0</v>
      </c>
      <c r="E89" s="5">
        <f>B89+D89</f>
        <v>0</v>
      </c>
      <c r="J89" s="72">
        <f>E89</f>
        <v>0</v>
      </c>
      <c r="L89" s="6"/>
      <c r="P89" s="17">
        <f>E89</f>
        <v>0</v>
      </c>
    </row>
    <row r="90" spans="1:16" ht="12.75">
      <c r="A90" s="31" t="s">
        <v>76</v>
      </c>
      <c r="B90"/>
      <c r="C90" s="1">
        <f t="shared" si="10"/>
        <v>0</v>
      </c>
      <c r="D90" s="5">
        <f t="shared" si="11"/>
        <v>0</v>
      </c>
      <c r="E90" s="5">
        <f t="shared" si="13"/>
        <v>0</v>
      </c>
      <c r="J90" s="72">
        <f>E90</f>
        <v>0</v>
      </c>
      <c r="L90" s="6"/>
      <c r="P90" s="17">
        <f t="shared" si="3"/>
        <v>0</v>
      </c>
    </row>
    <row r="91" spans="1:16" ht="12.75">
      <c r="A91" s="33" t="s">
        <v>77</v>
      </c>
      <c r="B91"/>
      <c r="C91" s="1">
        <f t="shared" si="10"/>
        <v>0</v>
      </c>
      <c r="D91" s="5">
        <f t="shared" si="11"/>
        <v>0</v>
      </c>
      <c r="E91" s="5">
        <f t="shared" si="13"/>
        <v>0</v>
      </c>
      <c r="K91" s="74">
        <f>E91</f>
        <v>0</v>
      </c>
      <c r="P91" s="17">
        <f t="shared" si="3"/>
        <v>0</v>
      </c>
    </row>
    <row r="92" spans="1:16" ht="12.75">
      <c r="A92" s="33" t="s">
        <v>247</v>
      </c>
      <c r="B92"/>
      <c r="C92" s="1">
        <f t="shared" si="10"/>
        <v>0</v>
      </c>
      <c r="D92" s="5">
        <f t="shared" si="11"/>
        <v>0</v>
      </c>
      <c r="E92" s="5">
        <f>B92+D92</f>
        <v>0</v>
      </c>
      <c r="K92" s="74">
        <f>E92</f>
        <v>0</v>
      </c>
      <c r="P92" s="17">
        <f t="shared" si="3"/>
        <v>0</v>
      </c>
    </row>
    <row r="93" spans="1:16" ht="12.75">
      <c r="A93" s="33" t="s">
        <v>188</v>
      </c>
      <c r="B93"/>
      <c r="C93" s="1">
        <f t="shared" si="10"/>
        <v>0</v>
      </c>
      <c r="D93" s="5">
        <f t="shared" si="11"/>
        <v>0</v>
      </c>
      <c r="E93" s="5">
        <f>B93+D93</f>
        <v>0</v>
      </c>
      <c r="K93" s="74">
        <f>E93</f>
        <v>0</v>
      </c>
      <c r="P93" s="17">
        <f t="shared" si="3"/>
        <v>0</v>
      </c>
    </row>
    <row r="94" spans="1:16" ht="12.75">
      <c r="A94" s="33" t="s">
        <v>189</v>
      </c>
      <c r="B94"/>
      <c r="C94" s="1">
        <f t="shared" si="10"/>
        <v>0</v>
      </c>
      <c r="D94" s="5">
        <f t="shared" si="11"/>
        <v>0</v>
      </c>
      <c r="E94" s="5">
        <f>B94+D94</f>
        <v>0</v>
      </c>
      <c r="K94" s="74">
        <f>E94</f>
        <v>0</v>
      </c>
      <c r="P94" s="17">
        <f t="shared" si="3"/>
        <v>0</v>
      </c>
    </row>
    <row r="95" spans="1:16" ht="12.75">
      <c r="A95" s="29" t="s">
        <v>78</v>
      </c>
      <c r="B95"/>
      <c r="C95" s="1">
        <f t="shared" si="10"/>
        <v>0</v>
      </c>
      <c r="D95" s="5">
        <f t="shared" si="11"/>
        <v>0</v>
      </c>
      <c r="E95" s="5">
        <f>B95+D95</f>
        <v>0</v>
      </c>
      <c r="K95" s="76"/>
      <c r="N95" s="69">
        <f>E95</f>
        <v>0</v>
      </c>
      <c r="P95" s="17">
        <f t="shared" si="3"/>
        <v>0</v>
      </c>
    </row>
    <row r="96" spans="1:16" ht="12.75">
      <c r="A96" s="29" t="s">
        <v>33</v>
      </c>
      <c r="B96"/>
      <c r="C96" s="1">
        <f t="shared" si="10"/>
        <v>0</v>
      </c>
      <c r="D96" s="5">
        <f t="shared" si="11"/>
        <v>0</v>
      </c>
      <c r="E96" s="5">
        <f>B96+D96</f>
        <v>0</v>
      </c>
      <c r="K96" s="76"/>
      <c r="N96" s="69">
        <f>E96</f>
        <v>0</v>
      </c>
      <c r="P96" s="17">
        <f>E96</f>
        <v>0</v>
      </c>
    </row>
    <row r="97" spans="1:2" ht="12.75">
      <c r="A97"/>
      <c r="B97" s="16"/>
    </row>
    <row r="98" spans="1:16" ht="12.75">
      <c r="A98" s="1" t="s">
        <v>21</v>
      </c>
      <c r="B98" s="16">
        <f>SUM(B12:B95)</f>
        <v>13028</v>
      </c>
      <c r="C98" s="1">
        <f>B98/$B$99</f>
        <v>1</v>
      </c>
      <c r="E98" s="5">
        <f>SUM(E12:E97)</f>
        <v>13028</v>
      </c>
      <c r="F98" s="34">
        <f>SUM(F12:F97)</f>
        <v>1578</v>
      </c>
      <c r="G98" s="35">
        <f>SUM(G13:G97)</f>
        <v>3335</v>
      </c>
      <c r="H98" s="77">
        <f>SUM(H12:H97)</f>
        <v>173</v>
      </c>
      <c r="I98" s="37">
        <f aca="true" t="shared" si="14" ref="I98:O98">SUM(I13:I97)</f>
        <v>57</v>
      </c>
      <c r="J98" s="38">
        <f t="shared" si="14"/>
        <v>0</v>
      </c>
      <c r="K98" s="39">
        <f t="shared" si="14"/>
        <v>0</v>
      </c>
      <c r="L98" s="40">
        <f t="shared" si="14"/>
        <v>48</v>
      </c>
      <c r="M98" s="41">
        <f t="shared" si="14"/>
        <v>0</v>
      </c>
      <c r="N98" s="42">
        <f t="shared" si="14"/>
        <v>0</v>
      </c>
      <c r="O98" s="78">
        <f t="shared" si="14"/>
        <v>7837</v>
      </c>
      <c r="P98" s="5">
        <f>SUM(P12:P97)</f>
        <v>5191</v>
      </c>
    </row>
    <row r="99" spans="1:5" ht="12.75">
      <c r="A99" s="1" t="s">
        <v>22</v>
      </c>
      <c r="B99" s="5">
        <v>13028</v>
      </c>
      <c r="D99" s="5" t="s">
        <v>20</v>
      </c>
      <c r="E99" s="5">
        <f>SUM(F98:O98)</f>
        <v>13028</v>
      </c>
    </row>
    <row r="100" spans="2:5" ht="12.75">
      <c r="B100" s="5" t="s">
        <v>20</v>
      </c>
      <c r="C100" s="5"/>
      <c r="E100" s="5">
        <f>SUM(O98:P98)</f>
        <v>13028</v>
      </c>
    </row>
    <row r="101" spans="1:2" ht="38.25">
      <c r="A101" s="18" t="s">
        <v>23</v>
      </c>
      <c r="B101" s="19">
        <f>B99-B98</f>
        <v>0</v>
      </c>
    </row>
    <row r="102" ht="13.5" thickBot="1"/>
    <row r="103" spans="1:12" ht="12.75">
      <c r="A103" s="44"/>
      <c r="B103" s="45"/>
      <c r="C103" s="46"/>
      <c r="D103" s="45"/>
      <c r="E103" s="45"/>
      <c r="F103" s="46"/>
      <c r="G103" s="46"/>
      <c r="H103" s="46"/>
      <c r="I103" s="46"/>
      <c r="J103" s="46"/>
      <c r="K103" s="46"/>
      <c r="L103" s="47"/>
    </row>
    <row r="104" spans="1:12" ht="12.75">
      <c r="A104" s="48">
        <v>1</v>
      </c>
      <c r="B104" s="49" t="s">
        <v>135</v>
      </c>
      <c r="C104" s="50"/>
      <c r="D104" s="49"/>
      <c r="E104" s="49"/>
      <c r="F104" s="50"/>
      <c r="G104" s="50"/>
      <c r="H104" s="50"/>
      <c r="I104" s="51">
        <f>P98</f>
        <v>5191</v>
      </c>
      <c r="J104" s="50"/>
      <c r="K104" s="50"/>
      <c r="L104" s="52"/>
    </row>
    <row r="105" spans="1:12" ht="13.5" thickBot="1">
      <c r="A105" s="48"/>
      <c r="B105" s="49"/>
      <c r="C105" s="50"/>
      <c r="D105" s="49"/>
      <c r="E105" s="49"/>
      <c r="F105" s="50"/>
      <c r="G105" s="50"/>
      <c r="H105" s="50"/>
      <c r="I105" s="53"/>
      <c r="J105" s="50"/>
      <c r="K105" s="50"/>
      <c r="L105" s="52"/>
    </row>
    <row r="106" spans="1:12" ht="13.5" thickBot="1">
      <c r="A106" s="48"/>
      <c r="B106" s="49"/>
      <c r="C106" s="50"/>
      <c r="D106" s="49"/>
      <c r="E106" s="49"/>
      <c r="F106" s="50"/>
      <c r="G106" s="50"/>
      <c r="H106" s="50"/>
      <c r="I106" s="55" t="s">
        <v>136</v>
      </c>
      <c r="J106" s="55" t="s">
        <v>137</v>
      </c>
      <c r="K106" s="54" t="s">
        <v>12</v>
      </c>
      <c r="L106" s="52"/>
    </row>
    <row r="107" spans="1:12" ht="12.75">
      <c r="A107" s="48">
        <v>2</v>
      </c>
      <c r="B107" s="49" t="s">
        <v>138</v>
      </c>
      <c r="C107" s="50"/>
      <c r="D107" s="49"/>
      <c r="E107" s="49"/>
      <c r="F107" s="50"/>
      <c r="G107" s="50"/>
      <c r="H107" s="50"/>
      <c r="I107" s="56">
        <f>G98</f>
        <v>3335</v>
      </c>
      <c r="J107" s="56">
        <f>F98</f>
        <v>1578</v>
      </c>
      <c r="K107" s="56">
        <f>I107+J107</f>
        <v>4913</v>
      </c>
      <c r="L107" s="52"/>
    </row>
    <row r="108" spans="1:12" ht="12.75">
      <c r="A108" s="48">
        <v>3</v>
      </c>
      <c r="B108" s="49" t="s">
        <v>139</v>
      </c>
      <c r="C108" s="50"/>
      <c r="D108" s="49"/>
      <c r="E108" s="49"/>
      <c r="F108" s="50"/>
      <c r="G108" s="50"/>
      <c r="H108" s="50"/>
      <c r="I108" s="56">
        <f>H98</f>
        <v>173</v>
      </c>
      <c r="J108" s="56">
        <f>I98</f>
        <v>57</v>
      </c>
      <c r="K108" s="56">
        <f>I108+J108</f>
        <v>230</v>
      </c>
      <c r="L108" s="52"/>
    </row>
    <row r="109" spans="1:12" ht="12.75">
      <c r="A109" s="48">
        <v>4</v>
      </c>
      <c r="B109" s="49" t="s">
        <v>154</v>
      </c>
      <c r="C109" s="50"/>
      <c r="D109" s="49"/>
      <c r="E109" s="49"/>
      <c r="F109" s="50"/>
      <c r="G109" s="50"/>
      <c r="H109" s="50"/>
      <c r="I109" s="56">
        <f>J98</f>
        <v>0</v>
      </c>
      <c r="J109" s="56">
        <f>K98</f>
        <v>0</v>
      </c>
      <c r="K109" s="56">
        <f>I109+J109</f>
        <v>0</v>
      </c>
      <c r="L109" s="52"/>
    </row>
    <row r="110" spans="1:12" ht="12.75">
      <c r="A110" s="48">
        <v>5</v>
      </c>
      <c r="B110" s="49" t="s">
        <v>141</v>
      </c>
      <c r="C110" s="50"/>
      <c r="D110" s="98"/>
      <c r="E110" s="98"/>
      <c r="F110" s="99"/>
      <c r="G110" s="99"/>
      <c r="H110" s="99"/>
      <c r="I110" s="107">
        <f>L98</f>
        <v>48</v>
      </c>
      <c r="J110" s="103"/>
      <c r="K110" s="50"/>
      <c r="L110" s="52"/>
    </row>
    <row r="111" spans="1:12" ht="12.75">
      <c r="A111" s="48">
        <v>6</v>
      </c>
      <c r="B111" s="49" t="s">
        <v>142</v>
      </c>
      <c r="C111" s="50"/>
      <c r="D111" s="98"/>
      <c r="E111" s="98"/>
      <c r="F111" s="99"/>
      <c r="G111" s="99"/>
      <c r="H111" s="99"/>
      <c r="I111" s="100">
        <f>M98</f>
        <v>0</v>
      </c>
      <c r="J111" s="103"/>
      <c r="K111" s="50"/>
      <c r="L111" s="52"/>
    </row>
    <row r="112" spans="1:12" ht="12.75">
      <c r="A112" s="48">
        <v>9</v>
      </c>
      <c r="B112" s="49" t="s">
        <v>143</v>
      </c>
      <c r="C112" s="50"/>
      <c r="D112" s="98"/>
      <c r="E112" s="98"/>
      <c r="F112" s="99"/>
      <c r="G112" s="99"/>
      <c r="H112" s="99"/>
      <c r="I112" s="99"/>
      <c r="J112" s="103"/>
      <c r="K112" s="50"/>
      <c r="L112" s="52"/>
    </row>
    <row r="113" spans="1:12" ht="12.75">
      <c r="A113" s="48"/>
      <c r="B113" s="58" t="s">
        <v>144</v>
      </c>
      <c r="C113" s="58" t="s">
        <v>145</v>
      </c>
      <c r="D113" s="102"/>
      <c r="E113" s="98"/>
      <c r="F113" s="99"/>
      <c r="G113" s="99"/>
      <c r="H113" s="99"/>
      <c r="I113" s="99"/>
      <c r="J113" s="103"/>
      <c r="K113" s="50"/>
      <c r="L113" s="52"/>
    </row>
    <row r="114" spans="1:12" ht="12.75">
      <c r="A114" s="48"/>
      <c r="B114" s="49" t="s">
        <v>150</v>
      </c>
      <c r="C114" s="60">
        <f>SUM(I29:I31)</f>
        <v>32</v>
      </c>
      <c r="D114" s="102"/>
      <c r="E114" s="98"/>
      <c r="F114" s="99"/>
      <c r="G114" s="99"/>
      <c r="H114" s="99"/>
      <c r="I114" s="99"/>
      <c r="J114" s="99"/>
      <c r="K114" s="50"/>
      <c r="L114" s="52"/>
    </row>
    <row r="115" spans="1:12" ht="12.75">
      <c r="A115" s="48"/>
      <c r="B115" s="49" t="s">
        <v>147</v>
      </c>
      <c r="C115" s="59">
        <f>SUM(I23:I26)</f>
        <v>0</v>
      </c>
      <c r="D115" s="102"/>
      <c r="E115" s="102"/>
      <c r="F115" s="103"/>
      <c r="G115" s="99"/>
      <c r="H115" s="99"/>
      <c r="I115" s="99"/>
      <c r="J115" s="99"/>
      <c r="K115" s="50"/>
      <c r="L115" s="52"/>
    </row>
    <row r="116" spans="1:12" ht="12.75">
      <c r="A116" s="48"/>
      <c r="B116" s="49" t="s">
        <v>151</v>
      </c>
      <c r="C116" s="60">
        <f>SUM(I67:I78)</f>
        <v>25</v>
      </c>
      <c r="D116" s="102"/>
      <c r="E116" s="102"/>
      <c r="F116" s="103"/>
      <c r="G116" s="99"/>
      <c r="H116" s="99"/>
      <c r="I116" s="99"/>
      <c r="J116" s="99"/>
      <c r="K116" s="50"/>
      <c r="L116" s="52"/>
    </row>
    <row r="117" spans="1:12" ht="12.75">
      <c r="A117" s="48"/>
      <c r="B117" s="49" t="s">
        <v>146</v>
      </c>
      <c r="C117" s="60">
        <f>SUM(K91:K94)</f>
        <v>0</v>
      </c>
      <c r="D117" s="102"/>
      <c r="E117" s="98"/>
      <c r="F117" s="99"/>
      <c r="G117" s="99"/>
      <c r="H117" s="99"/>
      <c r="I117" s="99"/>
      <c r="J117" s="99"/>
      <c r="K117" s="50"/>
      <c r="L117" s="52"/>
    </row>
    <row r="118" spans="1:12" ht="12.75">
      <c r="A118" s="48"/>
      <c r="B118" s="49" t="s">
        <v>148</v>
      </c>
      <c r="C118" s="59" t="s">
        <v>255</v>
      </c>
      <c r="D118" s="102"/>
      <c r="E118" s="98"/>
      <c r="F118" s="99"/>
      <c r="G118" s="99"/>
      <c r="H118" s="99"/>
      <c r="I118" s="99"/>
      <c r="J118" s="99"/>
      <c r="K118" s="50"/>
      <c r="L118" s="52"/>
    </row>
    <row r="119" spans="1:12" ht="12.75">
      <c r="A119" s="48"/>
      <c r="B119" s="49" t="s">
        <v>149</v>
      </c>
      <c r="C119" s="60" t="s">
        <v>256</v>
      </c>
      <c r="D119" s="102"/>
      <c r="E119" s="98"/>
      <c r="F119" s="99"/>
      <c r="G119" s="99"/>
      <c r="H119" s="99"/>
      <c r="I119" s="99"/>
      <c r="J119" s="99"/>
      <c r="K119" s="50"/>
      <c r="L119" s="52"/>
    </row>
    <row r="120" spans="1:12" ht="13.5" thickBot="1">
      <c r="A120" s="61"/>
      <c r="B120" s="62"/>
      <c r="C120" s="63"/>
      <c r="D120" s="62"/>
      <c r="E120" s="62"/>
      <c r="F120" s="63"/>
      <c r="G120" s="63"/>
      <c r="H120" s="63"/>
      <c r="I120" s="63"/>
      <c r="J120" s="63"/>
      <c r="K120" s="63"/>
      <c r="L120" s="64"/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3"/>
  <sheetViews>
    <sheetView zoomScale="80" zoomScaleNormal="80" zoomScalePageLayoutView="0" workbookViewId="0" topLeftCell="A1">
      <pane ySplit="11" topLeftCell="A105" activePane="bottomLeft" state="frozen"/>
      <selection pane="topLeft" activeCell="A1" sqref="A1"/>
      <selection pane="bottomLeft" activeCell="E114" sqref="E114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165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0" t="s">
        <v>19</v>
      </c>
      <c r="P11" s="10" t="s">
        <v>18</v>
      </c>
    </row>
    <row r="12" spans="1:16" ht="12.75">
      <c r="A12" s="27" t="s">
        <v>253</v>
      </c>
      <c r="B12">
        <v>1</v>
      </c>
      <c r="C12" s="1">
        <f aca="true" t="shared" si="0" ref="C12:C43">B12/$B$111</f>
        <v>5.162622612287042E-05</v>
      </c>
      <c r="D12" s="5">
        <f aca="true" t="shared" si="1" ref="D12:D43">C12*$B$114</f>
        <v>0</v>
      </c>
      <c r="E12" s="5">
        <f aca="true" t="shared" si="2" ref="E12:E100">B12+D12</f>
        <v>1</v>
      </c>
      <c r="H12" s="6"/>
      <c r="I12" s="25">
        <f>E12</f>
        <v>1</v>
      </c>
      <c r="P12" s="17">
        <f>E12</f>
        <v>1</v>
      </c>
    </row>
    <row r="13" spans="1:16" ht="12.75">
      <c r="A13" s="27" t="s">
        <v>79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"/>
      <c r="I13" s="25">
        <f>E13</f>
        <v>0</v>
      </c>
      <c r="P13" s="17">
        <f>E13</f>
        <v>0</v>
      </c>
    </row>
    <row r="14" spans="1:16" ht="12.75">
      <c r="A14" s="26" t="s">
        <v>24</v>
      </c>
      <c r="B14">
        <v>3</v>
      </c>
      <c r="C14" s="1">
        <f t="shared" si="0"/>
        <v>0.00015487867836861126</v>
      </c>
      <c r="D14" s="5">
        <f t="shared" si="1"/>
        <v>0</v>
      </c>
      <c r="E14" s="5">
        <f>B14+D14</f>
        <v>3</v>
      </c>
      <c r="H14" s="67">
        <f>E14</f>
        <v>3</v>
      </c>
      <c r="I14" s="17"/>
      <c r="P14" s="17">
        <f aca="true" t="shared" si="3" ref="P14:P109">E14</f>
        <v>3</v>
      </c>
    </row>
    <row r="15" spans="1:16" ht="12.75">
      <c r="A15" s="26" t="s">
        <v>80</v>
      </c>
      <c r="B15">
        <v>4</v>
      </c>
      <c r="C15" s="1">
        <f t="shared" si="0"/>
        <v>0.00020650490449148167</v>
      </c>
      <c r="D15" s="5">
        <f t="shared" si="1"/>
        <v>0</v>
      </c>
      <c r="E15" s="5">
        <f t="shared" si="2"/>
        <v>4</v>
      </c>
      <c r="H15" s="67">
        <f>E15</f>
        <v>4</v>
      </c>
      <c r="P15" s="17">
        <f t="shared" si="3"/>
        <v>4</v>
      </c>
    </row>
    <row r="16" spans="1:16" ht="12.75">
      <c r="A16" s="26" t="s">
        <v>81</v>
      </c>
      <c r="B16"/>
      <c r="C16" s="1">
        <f t="shared" si="0"/>
        <v>0</v>
      </c>
      <c r="D16" s="5">
        <f t="shared" si="1"/>
        <v>0</v>
      </c>
      <c r="E16" s="5">
        <f t="shared" si="2"/>
        <v>0</v>
      </c>
      <c r="H16" s="67">
        <f>E16</f>
        <v>0</v>
      </c>
      <c r="P16" s="17">
        <f t="shared" si="3"/>
        <v>0</v>
      </c>
    </row>
    <row r="17" spans="1:16" ht="12.75">
      <c r="A17" s="26" t="s">
        <v>240</v>
      </c>
      <c r="B17"/>
      <c r="C17" s="1">
        <f t="shared" si="0"/>
        <v>0</v>
      </c>
      <c r="D17" s="5">
        <f t="shared" si="1"/>
        <v>0</v>
      </c>
      <c r="E17" s="5">
        <f aca="true" t="shared" si="4" ref="E17:E22">B17+D17</f>
        <v>0</v>
      </c>
      <c r="H17" s="67">
        <f>E17</f>
        <v>0</v>
      </c>
      <c r="P17" s="17">
        <f>E17</f>
        <v>0</v>
      </c>
    </row>
    <row r="18" spans="1:16" ht="12.75">
      <c r="A18" s="27" t="s">
        <v>82</v>
      </c>
      <c r="B18"/>
      <c r="C18" s="1">
        <f t="shared" si="0"/>
        <v>0</v>
      </c>
      <c r="D18" s="5">
        <f t="shared" si="1"/>
        <v>0</v>
      </c>
      <c r="E18" s="5">
        <f t="shared" si="4"/>
        <v>0</v>
      </c>
      <c r="I18" s="68">
        <f aca="true" t="shared" si="5" ref="I18:I23">E18</f>
        <v>0</v>
      </c>
      <c r="P18" s="17">
        <f>E18</f>
        <v>0</v>
      </c>
    </row>
    <row r="19" spans="1:16" ht="12.75">
      <c r="A19" s="27" t="s">
        <v>228</v>
      </c>
      <c r="B19"/>
      <c r="C19" s="1">
        <f t="shared" si="0"/>
        <v>0</v>
      </c>
      <c r="D19" s="5">
        <f t="shared" si="1"/>
        <v>0</v>
      </c>
      <c r="E19" s="5">
        <f t="shared" si="4"/>
        <v>0</v>
      </c>
      <c r="I19" s="68">
        <f t="shared" si="5"/>
        <v>0</v>
      </c>
      <c r="P19" s="17">
        <f>E19</f>
        <v>0</v>
      </c>
    </row>
    <row r="20" spans="1:16" ht="12.75">
      <c r="A20" s="27" t="s">
        <v>153</v>
      </c>
      <c r="B20"/>
      <c r="C20" s="1">
        <f t="shared" si="0"/>
        <v>0</v>
      </c>
      <c r="D20" s="5">
        <f t="shared" si="1"/>
        <v>0</v>
      </c>
      <c r="E20" s="5">
        <f t="shared" si="4"/>
        <v>0</v>
      </c>
      <c r="I20" s="68">
        <f t="shared" si="5"/>
        <v>0</v>
      </c>
      <c r="P20" s="17">
        <f>E20</f>
        <v>0</v>
      </c>
    </row>
    <row r="21" spans="1:16" ht="12.75">
      <c r="A21" s="27" t="s">
        <v>25</v>
      </c>
      <c r="B21"/>
      <c r="C21" s="1">
        <f t="shared" si="0"/>
        <v>0</v>
      </c>
      <c r="D21" s="5">
        <f t="shared" si="1"/>
        <v>0</v>
      </c>
      <c r="E21" s="5">
        <f t="shared" si="4"/>
        <v>0</v>
      </c>
      <c r="I21" s="68">
        <f t="shared" si="5"/>
        <v>0</v>
      </c>
      <c r="P21" s="17">
        <f t="shared" si="3"/>
        <v>0</v>
      </c>
    </row>
    <row r="22" spans="1:16" ht="12.75">
      <c r="A22" s="27" t="s">
        <v>183</v>
      </c>
      <c r="B22">
        <v>2</v>
      </c>
      <c r="C22" s="1">
        <f t="shared" si="0"/>
        <v>0.00010325245224574084</v>
      </c>
      <c r="D22" s="5">
        <f t="shared" si="1"/>
        <v>0</v>
      </c>
      <c r="E22" s="5">
        <f t="shared" si="4"/>
        <v>2</v>
      </c>
      <c r="I22" s="68">
        <f t="shared" si="5"/>
        <v>2</v>
      </c>
      <c r="P22" s="17">
        <f t="shared" si="3"/>
        <v>2</v>
      </c>
    </row>
    <row r="23" spans="1:16" ht="12.75">
      <c r="A23" s="27" t="s">
        <v>117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I23" s="68">
        <f t="shared" si="5"/>
        <v>0</v>
      </c>
      <c r="P23" s="17">
        <f t="shared" si="3"/>
        <v>0</v>
      </c>
    </row>
    <row r="24" spans="1:16" ht="12.75">
      <c r="A24" s="26" t="s">
        <v>26</v>
      </c>
      <c r="B24">
        <v>193</v>
      </c>
      <c r="C24" s="1">
        <f t="shared" si="0"/>
        <v>0.00996386164171399</v>
      </c>
      <c r="D24" s="5">
        <f t="shared" si="1"/>
        <v>0</v>
      </c>
      <c r="E24" s="5">
        <f t="shared" si="2"/>
        <v>193</v>
      </c>
      <c r="H24" s="67">
        <f>E24</f>
        <v>193</v>
      </c>
      <c r="P24" s="17">
        <f t="shared" si="3"/>
        <v>193</v>
      </c>
    </row>
    <row r="25" spans="1:16" ht="12.75">
      <c r="A25" s="26" t="s">
        <v>84</v>
      </c>
      <c r="B25">
        <v>6</v>
      </c>
      <c r="C25" s="1">
        <f t="shared" si="0"/>
        <v>0.0003097573567372225</v>
      </c>
      <c r="D25" s="5">
        <f t="shared" si="1"/>
        <v>0</v>
      </c>
      <c r="E25" s="5">
        <f t="shared" si="2"/>
        <v>6</v>
      </c>
      <c r="H25" s="67">
        <f>E25</f>
        <v>6</v>
      </c>
      <c r="P25" s="17">
        <f t="shared" si="3"/>
        <v>6</v>
      </c>
    </row>
    <row r="26" spans="1:16" ht="12.75">
      <c r="A26" s="26" t="s">
        <v>27</v>
      </c>
      <c r="B26"/>
      <c r="C26" s="1">
        <f t="shared" si="0"/>
        <v>0</v>
      </c>
      <c r="D26" s="5">
        <f t="shared" si="1"/>
        <v>0</v>
      </c>
      <c r="E26" s="5">
        <f>B26+D26</f>
        <v>0</v>
      </c>
      <c r="H26" s="67">
        <f>E26</f>
        <v>0</v>
      </c>
      <c r="P26" s="17">
        <f t="shared" si="3"/>
        <v>0</v>
      </c>
    </row>
    <row r="27" spans="1:16" ht="12.75">
      <c r="A27" s="26" t="s">
        <v>28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H27" s="67">
        <f>E27</f>
        <v>0</v>
      </c>
      <c r="P27" s="17">
        <f t="shared" si="3"/>
        <v>0</v>
      </c>
    </row>
    <row r="28" spans="1:16" ht="12.75">
      <c r="A28" s="27" t="s">
        <v>86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I28" s="68">
        <f>E28</f>
        <v>0</v>
      </c>
      <c r="P28" s="17">
        <f t="shared" si="3"/>
        <v>0</v>
      </c>
    </row>
    <row r="29" spans="1:16" ht="12.75">
      <c r="A29" s="26" t="s">
        <v>118</v>
      </c>
      <c r="B29">
        <v>85</v>
      </c>
      <c r="C29" s="1">
        <f t="shared" si="0"/>
        <v>0.0043882292204439855</v>
      </c>
      <c r="D29" s="5">
        <f t="shared" si="1"/>
        <v>0</v>
      </c>
      <c r="E29" s="5">
        <f t="shared" si="2"/>
        <v>85</v>
      </c>
      <c r="H29" s="67">
        <f>E29</f>
        <v>85</v>
      </c>
      <c r="P29" s="17">
        <f t="shared" si="3"/>
        <v>85</v>
      </c>
    </row>
    <row r="30" spans="1:16" ht="12.75">
      <c r="A30" s="83" t="s">
        <v>29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H30" s="76"/>
      <c r="I30" s="68">
        <f>E30</f>
        <v>0</v>
      </c>
      <c r="P30" s="17">
        <f t="shared" si="3"/>
        <v>0</v>
      </c>
    </row>
    <row r="31" spans="1:16" ht="12.75">
      <c r="A31" s="83" t="s">
        <v>119</v>
      </c>
      <c r="B31">
        <v>1</v>
      </c>
      <c r="C31" s="1">
        <f t="shared" si="0"/>
        <v>5.162622612287042E-05</v>
      </c>
      <c r="D31" s="5">
        <f t="shared" si="1"/>
        <v>0</v>
      </c>
      <c r="E31" s="5">
        <f>B31+D31</f>
        <v>1</v>
      </c>
      <c r="H31" s="76"/>
      <c r="I31" s="68">
        <f>E31</f>
        <v>1</v>
      </c>
      <c r="P31" s="17">
        <f t="shared" si="3"/>
        <v>1</v>
      </c>
    </row>
    <row r="32" spans="1:16" ht="12.75">
      <c r="A32" s="27" t="s">
        <v>158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I32" s="68">
        <f>E32</f>
        <v>0</v>
      </c>
      <c r="P32" s="17">
        <f t="shared" si="3"/>
        <v>0</v>
      </c>
    </row>
    <row r="33" spans="1:16" ht="12.75">
      <c r="A33" s="26" t="s">
        <v>215</v>
      </c>
      <c r="B33"/>
      <c r="C33" s="1">
        <f t="shared" si="0"/>
        <v>0</v>
      </c>
      <c r="D33" s="5">
        <f t="shared" si="1"/>
        <v>0</v>
      </c>
      <c r="E33" s="5">
        <f t="shared" si="2"/>
        <v>0</v>
      </c>
      <c r="H33" s="67">
        <f>E33</f>
        <v>0</v>
      </c>
      <c r="P33" s="17">
        <f t="shared" si="3"/>
        <v>0</v>
      </c>
    </row>
    <row r="34" spans="1:16" ht="12.75">
      <c r="A34" s="26" t="s">
        <v>90</v>
      </c>
      <c r="B34"/>
      <c r="C34" s="1">
        <f t="shared" si="0"/>
        <v>0</v>
      </c>
      <c r="D34" s="5">
        <f t="shared" si="1"/>
        <v>0</v>
      </c>
      <c r="E34" s="5">
        <f>B34+D34</f>
        <v>0</v>
      </c>
      <c r="H34" s="67">
        <f>E34</f>
        <v>0</v>
      </c>
      <c r="P34" s="17">
        <f t="shared" si="3"/>
        <v>0</v>
      </c>
    </row>
    <row r="35" spans="1:16" ht="12.75">
      <c r="A35" s="26" t="s">
        <v>195</v>
      </c>
      <c r="B35"/>
      <c r="C35" s="1">
        <f t="shared" si="0"/>
        <v>0</v>
      </c>
      <c r="D35" s="5">
        <f t="shared" si="1"/>
        <v>0</v>
      </c>
      <c r="E35" s="5">
        <f>B35+D35</f>
        <v>0</v>
      </c>
      <c r="H35" s="67">
        <f>E35</f>
        <v>0</v>
      </c>
      <c r="P35" s="17">
        <f t="shared" si="3"/>
        <v>0</v>
      </c>
    </row>
    <row r="36" spans="1:16" ht="12.75">
      <c r="A36" s="26" t="s">
        <v>91</v>
      </c>
      <c r="B36"/>
      <c r="C36" s="1">
        <f t="shared" si="0"/>
        <v>0</v>
      </c>
      <c r="D36" s="5">
        <f t="shared" si="1"/>
        <v>0</v>
      </c>
      <c r="E36" s="5">
        <f>B36+D36</f>
        <v>0</v>
      </c>
      <c r="H36" s="67">
        <f>E36</f>
        <v>0</v>
      </c>
      <c r="P36" s="17">
        <f t="shared" si="3"/>
        <v>0</v>
      </c>
    </row>
    <row r="37" spans="1:16" ht="12.75">
      <c r="A37" s="27" t="s">
        <v>93</v>
      </c>
      <c r="B37">
        <v>5</v>
      </c>
      <c r="C37" s="1">
        <f t="shared" si="0"/>
        <v>0.0002581311306143521</v>
      </c>
      <c r="D37" s="5">
        <f t="shared" si="1"/>
        <v>0</v>
      </c>
      <c r="E37" s="5">
        <f t="shared" si="2"/>
        <v>5</v>
      </c>
      <c r="H37" s="6"/>
      <c r="I37" s="68">
        <f aca="true" t="shared" si="6" ref="I37:I44">E37</f>
        <v>5</v>
      </c>
      <c r="P37" s="17">
        <f t="shared" si="3"/>
        <v>5</v>
      </c>
    </row>
    <row r="38" spans="1:16" ht="12.75">
      <c r="A38" s="27" t="s">
        <v>216</v>
      </c>
      <c r="B38"/>
      <c r="C38" s="1">
        <f t="shared" si="0"/>
        <v>0</v>
      </c>
      <c r="D38" s="5">
        <f t="shared" si="1"/>
        <v>0</v>
      </c>
      <c r="E38" s="5">
        <f aca="true" t="shared" si="7" ref="E38:E44">B38+D38</f>
        <v>0</v>
      </c>
      <c r="H38" s="6"/>
      <c r="I38" s="68">
        <f t="shared" si="6"/>
        <v>0</v>
      </c>
      <c r="P38" s="17">
        <f aca="true" t="shared" si="8" ref="P38:P44">E38</f>
        <v>0</v>
      </c>
    </row>
    <row r="39" spans="1:16" ht="12.75">
      <c r="A39" s="27" t="s">
        <v>202</v>
      </c>
      <c r="B39">
        <v>1</v>
      </c>
      <c r="C39" s="1">
        <f t="shared" si="0"/>
        <v>5.162622612287042E-05</v>
      </c>
      <c r="D39" s="5">
        <f t="shared" si="1"/>
        <v>0</v>
      </c>
      <c r="E39" s="5">
        <f t="shared" si="7"/>
        <v>1</v>
      </c>
      <c r="H39" s="6"/>
      <c r="I39" s="68">
        <f t="shared" si="6"/>
        <v>1</v>
      </c>
      <c r="P39" s="17">
        <f t="shared" si="8"/>
        <v>1</v>
      </c>
    </row>
    <row r="40" spans="1:16" ht="12.75">
      <c r="A40" s="83" t="s">
        <v>98</v>
      </c>
      <c r="B40"/>
      <c r="C40" s="1">
        <f t="shared" si="0"/>
        <v>0</v>
      </c>
      <c r="D40" s="5">
        <f t="shared" si="1"/>
        <v>0</v>
      </c>
      <c r="E40" s="5">
        <f t="shared" si="7"/>
        <v>0</v>
      </c>
      <c r="H40" s="76"/>
      <c r="I40" s="68">
        <f t="shared" si="6"/>
        <v>0</v>
      </c>
      <c r="P40" s="17">
        <f t="shared" si="8"/>
        <v>0</v>
      </c>
    </row>
    <row r="41" spans="1:16" ht="12.75">
      <c r="A41" s="81" t="s">
        <v>99</v>
      </c>
      <c r="B41"/>
      <c r="C41" s="1">
        <f t="shared" si="0"/>
        <v>0</v>
      </c>
      <c r="D41" s="5">
        <f t="shared" si="1"/>
        <v>0</v>
      </c>
      <c r="E41" s="5">
        <f t="shared" si="7"/>
        <v>0</v>
      </c>
      <c r="H41" s="67">
        <f>E41</f>
        <v>0</v>
      </c>
      <c r="I41" s="76"/>
      <c r="P41" s="17">
        <f t="shared" si="8"/>
        <v>0</v>
      </c>
    </row>
    <row r="42" spans="1:16" ht="12.75">
      <c r="A42" s="83" t="s">
        <v>100</v>
      </c>
      <c r="B42"/>
      <c r="C42" s="1">
        <f t="shared" si="0"/>
        <v>0</v>
      </c>
      <c r="D42" s="5">
        <f t="shared" si="1"/>
        <v>0</v>
      </c>
      <c r="E42" s="5">
        <f t="shared" si="7"/>
        <v>0</v>
      </c>
      <c r="H42" s="76"/>
      <c r="I42" s="68">
        <f t="shared" si="6"/>
        <v>0</v>
      </c>
      <c r="P42" s="17">
        <f t="shared" si="8"/>
        <v>0</v>
      </c>
    </row>
    <row r="43" spans="1:16" ht="12.75">
      <c r="A43" s="27" t="s">
        <v>32</v>
      </c>
      <c r="B43"/>
      <c r="C43" s="1">
        <f t="shared" si="0"/>
        <v>0</v>
      </c>
      <c r="D43" s="5">
        <f t="shared" si="1"/>
        <v>0</v>
      </c>
      <c r="E43" s="5">
        <f t="shared" si="7"/>
        <v>0</v>
      </c>
      <c r="H43" s="6"/>
      <c r="I43" s="68">
        <f t="shared" si="6"/>
        <v>0</v>
      </c>
      <c r="P43" s="17">
        <f t="shared" si="8"/>
        <v>0</v>
      </c>
    </row>
    <row r="44" spans="1:16" ht="12.75">
      <c r="A44" s="27" t="s">
        <v>101</v>
      </c>
      <c r="B44"/>
      <c r="C44" s="1">
        <f aca="true" t="shared" si="9" ref="C44:C75">B44/$B$111</f>
        <v>0</v>
      </c>
      <c r="D44" s="5">
        <f aca="true" t="shared" si="10" ref="D44:D75">C44*$B$114</f>
        <v>0</v>
      </c>
      <c r="E44" s="5">
        <f t="shared" si="7"/>
        <v>0</v>
      </c>
      <c r="H44" s="6"/>
      <c r="I44" s="68">
        <f t="shared" si="6"/>
        <v>0</v>
      </c>
      <c r="P44" s="17">
        <f t="shared" si="8"/>
        <v>0</v>
      </c>
    </row>
    <row r="45" spans="1:16" ht="12.75">
      <c r="A45" s="29" t="s">
        <v>33</v>
      </c>
      <c r="B45"/>
      <c r="C45" s="1">
        <f t="shared" si="9"/>
        <v>0</v>
      </c>
      <c r="D45" s="5">
        <f t="shared" si="10"/>
        <v>0</v>
      </c>
      <c r="E45" s="5">
        <f t="shared" si="2"/>
        <v>0</v>
      </c>
      <c r="N45" s="69">
        <f>E45</f>
        <v>0</v>
      </c>
      <c r="P45" s="17">
        <f t="shared" si="3"/>
        <v>0</v>
      </c>
    </row>
    <row r="46" spans="1:16" ht="12.75">
      <c r="A46" s="30" t="s">
        <v>185</v>
      </c>
      <c r="B46"/>
      <c r="C46" s="1">
        <f t="shared" si="9"/>
        <v>0</v>
      </c>
      <c r="D46" s="5">
        <f t="shared" si="10"/>
        <v>0</v>
      </c>
      <c r="E46" s="5">
        <f t="shared" si="2"/>
        <v>0</v>
      </c>
      <c r="G46" s="70">
        <f>E46</f>
        <v>0</v>
      </c>
      <c r="P46" s="17">
        <f t="shared" si="3"/>
        <v>0</v>
      </c>
    </row>
    <row r="47" spans="1:16" ht="12.75">
      <c r="A47" s="30" t="s">
        <v>102</v>
      </c>
      <c r="B47"/>
      <c r="C47" s="1">
        <f t="shared" si="9"/>
        <v>0</v>
      </c>
      <c r="D47" s="5">
        <f t="shared" si="10"/>
        <v>0</v>
      </c>
      <c r="E47" s="5">
        <f aca="true" t="shared" si="11" ref="E47:E52">B47+D47</f>
        <v>0</v>
      </c>
      <c r="G47" s="70">
        <f>E47</f>
        <v>0</v>
      </c>
      <c r="P47" s="17">
        <f>E47</f>
        <v>0</v>
      </c>
    </row>
    <row r="48" spans="1:16" ht="12.75">
      <c r="A48" s="30" t="s">
        <v>34</v>
      </c>
      <c r="B48">
        <v>5</v>
      </c>
      <c r="C48" s="1">
        <f t="shared" si="9"/>
        <v>0.0002581311306143521</v>
      </c>
      <c r="D48" s="5">
        <f t="shared" si="10"/>
        <v>0</v>
      </c>
      <c r="E48" s="5">
        <f t="shared" si="11"/>
        <v>5</v>
      </c>
      <c r="G48" s="70">
        <f>E48</f>
        <v>5</v>
      </c>
      <c r="P48" s="17">
        <f>E48</f>
        <v>5</v>
      </c>
    </row>
    <row r="49" spans="1:16" ht="12.75">
      <c r="A49" s="28" t="s">
        <v>35</v>
      </c>
      <c r="B49">
        <v>1662</v>
      </c>
      <c r="C49" s="1">
        <f t="shared" si="9"/>
        <v>0.08580278781621063</v>
      </c>
      <c r="D49" s="5">
        <f t="shared" si="10"/>
        <v>0</v>
      </c>
      <c r="E49" s="5">
        <f t="shared" si="11"/>
        <v>1662</v>
      </c>
      <c r="F49" s="71">
        <f>E49</f>
        <v>1662</v>
      </c>
      <c r="P49" s="17">
        <f t="shared" si="3"/>
        <v>1662</v>
      </c>
    </row>
    <row r="50" spans="1:16" ht="12.75">
      <c r="A50" s="30" t="s">
        <v>36</v>
      </c>
      <c r="B50">
        <v>10</v>
      </c>
      <c r="C50" s="1">
        <f t="shared" si="9"/>
        <v>0.0005162622612287042</v>
      </c>
      <c r="D50" s="5">
        <f t="shared" si="10"/>
        <v>0</v>
      </c>
      <c r="E50" s="5">
        <f t="shared" si="11"/>
        <v>10</v>
      </c>
      <c r="G50" s="70">
        <f>E50</f>
        <v>10</v>
      </c>
      <c r="P50" s="17">
        <f t="shared" si="3"/>
        <v>10</v>
      </c>
    </row>
    <row r="51" spans="1:16" ht="12.75">
      <c r="A51" s="95" t="s">
        <v>37</v>
      </c>
      <c r="B51">
        <v>10902</v>
      </c>
      <c r="C51" s="1">
        <f t="shared" si="9"/>
        <v>0.5628291171915333</v>
      </c>
      <c r="D51" s="5">
        <f t="shared" si="10"/>
        <v>0</v>
      </c>
      <c r="E51" s="5">
        <f t="shared" si="11"/>
        <v>10902</v>
      </c>
      <c r="G51" s="76"/>
      <c r="O51" s="79">
        <f>E51</f>
        <v>10902</v>
      </c>
      <c r="P51" s="17"/>
    </row>
    <row r="52" spans="1:16" ht="12.75">
      <c r="A52" s="30" t="s">
        <v>38</v>
      </c>
      <c r="B52">
        <v>240</v>
      </c>
      <c r="C52" s="1">
        <f t="shared" si="9"/>
        <v>0.0123902942694889</v>
      </c>
      <c r="D52" s="5">
        <f t="shared" si="10"/>
        <v>0</v>
      </c>
      <c r="E52" s="5">
        <f t="shared" si="11"/>
        <v>240</v>
      </c>
      <c r="G52" s="70">
        <f>E52</f>
        <v>240</v>
      </c>
      <c r="P52" s="17">
        <f t="shared" si="3"/>
        <v>240</v>
      </c>
    </row>
    <row r="53" spans="1:16" ht="12.75">
      <c r="A53" s="30" t="s">
        <v>39</v>
      </c>
      <c r="B53">
        <v>39</v>
      </c>
      <c r="C53" s="1">
        <f t="shared" si="9"/>
        <v>0.0020134228187919465</v>
      </c>
      <c r="D53" s="5">
        <f t="shared" si="10"/>
        <v>0</v>
      </c>
      <c r="E53" s="5">
        <f t="shared" si="2"/>
        <v>39</v>
      </c>
      <c r="G53" s="70">
        <f>E53</f>
        <v>39</v>
      </c>
      <c r="P53" s="17">
        <f t="shared" si="3"/>
        <v>39</v>
      </c>
    </row>
    <row r="54" spans="1:16" ht="12.75">
      <c r="A54" s="28" t="s">
        <v>103</v>
      </c>
      <c r="B54">
        <v>10</v>
      </c>
      <c r="C54" s="1">
        <f t="shared" si="9"/>
        <v>0.0005162622612287042</v>
      </c>
      <c r="D54" s="5">
        <f t="shared" si="10"/>
        <v>0</v>
      </c>
      <c r="E54" s="5">
        <f t="shared" si="2"/>
        <v>10</v>
      </c>
      <c r="F54" s="71">
        <f aca="true" t="shared" si="12" ref="F54:F59">E54</f>
        <v>10</v>
      </c>
      <c r="P54" s="17">
        <f t="shared" si="3"/>
        <v>10</v>
      </c>
    </row>
    <row r="55" spans="1:16" ht="12.75">
      <c r="A55" s="28" t="s">
        <v>40</v>
      </c>
      <c r="B55"/>
      <c r="C55" s="1">
        <f t="shared" si="9"/>
        <v>0</v>
      </c>
      <c r="D55" s="5">
        <f t="shared" si="10"/>
        <v>0</v>
      </c>
      <c r="E55" s="5">
        <f t="shared" si="2"/>
        <v>0</v>
      </c>
      <c r="F55" s="71">
        <f t="shared" si="12"/>
        <v>0</v>
      </c>
      <c r="P55" s="17">
        <f t="shared" si="3"/>
        <v>0</v>
      </c>
    </row>
    <row r="56" spans="1:16" ht="12.75">
      <c r="A56" s="28" t="s">
        <v>41</v>
      </c>
      <c r="B56">
        <v>1</v>
      </c>
      <c r="C56" s="1">
        <f t="shared" si="9"/>
        <v>5.162622612287042E-05</v>
      </c>
      <c r="D56" s="5">
        <f t="shared" si="10"/>
        <v>0</v>
      </c>
      <c r="E56" s="5">
        <f t="shared" si="2"/>
        <v>1</v>
      </c>
      <c r="F56" s="71">
        <f t="shared" si="12"/>
        <v>1</v>
      </c>
      <c r="P56" s="17">
        <f t="shared" si="3"/>
        <v>1</v>
      </c>
    </row>
    <row r="57" spans="1:16" ht="12.75">
      <c r="A57" s="28" t="s">
        <v>42</v>
      </c>
      <c r="B57">
        <v>26</v>
      </c>
      <c r="C57" s="1">
        <f t="shared" si="9"/>
        <v>0.0013422818791946308</v>
      </c>
      <c r="D57" s="5">
        <f t="shared" si="10"/>
        <v>0</v>
      </c>
      <c r="E57" s="5">
        <f t="shared" si="2"/>
        <v>26</v>
      </c>
      <c r="F57" s="71">
        <f t="shared" si="12"/>
        <v>26</v>
      </c>
      <c r="P57" s="17">
        <f t="shared" si="3"/>
        <v>26</v>
      </c>
    </row>
    <row r="58" spans="1:16" ht="12.75">
      <c r="A58" s="28" t="s">
        <v>43</v>
      </c>
      <c r="B58">
        <v>3</v>
      </c>
      <c r="C58" s="1">
        <f t="shared" si="9"/>
        <v>0.00015487867836861126</v>
      </c>
      <c r="D58" s="5">
        <f t="shared" si="10"/>
        <v>0</v>
      </c>
      <c r="E58" s="5">
        <f t="shared" si="2"/>
        <v>3</v>
      </c>
      <c r="F58" s="71">
        <f t="shared" si="12"/>
        <v>3</v>
      </c>
      <c r="P58" s="17">
        <f t="shared" si="3"/>
        <v>3</v>
      </c>
    </row>
    <row r="59" spans="1:16" ht="12.75">
      <c r="A59" s="28" t="s">
        <v>104</v>
      </c>
      <c r="B59">
        <v>2</v>
      </c>
      <c r="C59" s="1">
        <f t="shared" si="9"/>
        <v>0.00010325245224574084</v>
      </c>
      <c r="D59" s="5">
        <f t="shared" si="10"/>
        <v>0</v>
      </c>
      <c r="E59" s="5">
        <f t="shared" si="2"/>
        <v>2</v>
      </c>
      <c r="F59" s="71">
        <f t="shared" si="12"/>
        <v>2</v>
      </c>
      <c r="P59" s="17">
        <f t="shared" si="3"/>
        <v>2</v>
      </c>
    </row>
    <row r="60" spans="1:16" ht="12.75">
      <c r="A60" s="30" t="s">
        <v>44</v>
      </c>
      <c r="B60">
        <v>2085</v>
      </c>
      <c r="C60" s="1">
        <f t="shared" si="9"/>
        <v>0.10764068146618483</v>
      </c>
      <c r="D60" s="5">
        <f t="shared" si="10"/>
        <v>0</v>
      </c>
      <c r="E60" s="5">
        <f t="shared" si="2"/>
        <v>2085</v>
      </c>
      <c r="G60" s="70">
        <f>E60</f>
        <v>2085</v>
      </c>
      <c r="P60" s="17">
        <f t="shared" si="3"/>
        <v>2085</v>
      </c>
    </row>
    <row r="61" spans="1:16" ht="12.75">
      <c r="A61" s="28" t="s">
        <v>45</v>
      </c>
      <c r="B61">
        <v>1245</v>
      </c>
      <c r="C61" s="1">
        <f t="shared" si="9"/>
        <v>0.06427465152297367</v>
      </c>
      <c r="D61" s="5">
        <f t="shared" si="10"/>
        <v>0</v>
      </c>
      <c r="E61" s="5">
        <f t="shared" si="2"/>
        <v>1245</v>
      </c>
      <c r="F61" s="71">
        <f>E61</f>
        <v>1245</v>
      </c>
      <c r="P61" s="17">
        <f t="shared" si="3"/>
        <v>1245</v>
      </c>
    </row>
    <row r="62" spans="1:16" ht="12.75">
      <c r="A62" s="28" t="s">
        <v>46</v>
      </c>
      <c r="B62">
        <v>458</v>
      </c>
      <c r="C62" s="1">
        <f t="shared" si="9"/>
        <v>0.023644811564274653</v>
      </c>
      <c r="D62" s="5">
        <f t="shared" si="10"/>
        <v>0</v>
      </c>
      <c r="E62" s="5">
        <f t="shared" si="2"/>
        <v>458</v>
      </c>
      <c r="F62" s="71">
        <f>E62</f>
        <v>458</v>
      </c>
      <c r="P62" s="17">
        <f t="shared" si="3"/>
        <v>458</v>
      </c>
    </row>
    <row r="63" spans="1:16" ht="12.75">
      <c r="A63" s="28" t="s">
        <v>47</v>
      </c>
      <c r="B63">
        <v>5</v>
      </c>
      <c r="C63" s="1">
        <f t="shared" si="9"/>
        <v>0.0002581311306143521</v>
      </c>
      <c r="D63" s="5">
        <f t="shared" si="10"/>
        <v>0</v>
      </c>
      <c r="E63" s="5">
        <f t="shared" si="2"/>
        <v>5</v>
      </c>
      <c r="F63" s="71">
        <f>E63</f>
        <v>5</v>
      </c>
      <c r="P63" s="17">
        <f t="shared" si="3"/>
        <v>5</v>
      </c>
    </row>
    <row r="64" spans="1:16" ht="12.75">
      <c r="A64" s="30" t="s">
        <v>49</v>
      </c>
      <c r="B64">
        <v>19</v>
      </c>
      <c r="C64" s="1">
        <f t="shared" si="9"/>
        <v>0.0009808982963345379</v>
      </c>
      <c r="D64" s="5">
        <f t="shared" si="10"/>
        <v>0</v>
      </c>
      <c r="E64" s="5">
        <f t="shared" si="2"/>
        <v>19</v>
      </c>
      <c r="G64" s="70">
        <f>E64</f>
        <v>19</v>
      </c>
      <c r="P64" s="17">
        <f t="shared" si="3"/>
        <v>19</v>
      </c>
    </row>
    <row r="65" spans="1:16" ht="12.75">
      <c r="A65" s="28" t="s">
        <v>50</v>
      </c>
      <c r="B65"/>
      <c r="C65" s="1">
        <f t="shared" si="9"/>
        <v>0</v>
      </c>
      <c r="D65" s="5">
        <f t="shared" si="10"/>
        <v>0</v>
      </c>
      <c r="E65" s="5">
        <f t="shared" si="2"/>
        <v>0</v>
      </c>
      <c r="F65" s="71">
        <f>E65</f>
        <v>0</v>
      </c>
      <c r="P65" s="17">
        <f t="shared" si="3"/>
        <v>0</v>
      </c>
    </row>
    <row r="66" spans="1:16" ht="12.75">
      <c r="A66" s="28" t="s">
        <v>51</v>
      </c>
      <c r="B66"/>
      <c r="C66" s="1">
        <f t="shared" si="9"/>
        <v>0</v>
      </c>
      <c r="D66" s="5">
        <f t="shared" si="10"/>
        <v>0</v>
      </c>
      <c r="E66" s="5">
        <f t="shared" si="2"/>
        <v>0</v>
      </c>
      <c r="F66" s="71">
        <f>E66</f>
        <v>0</v>
      </c>
      <c r="P66" s="17">
        <f t="shared" si="3"/>
        <v>0</v>
      </c>
    </row>
    <row r="67" spans="1:16" ht="12.75">
      <c r="A67" s="30" t="s">
        <v>52</v>
      </c>
      <c r="B67">
        <v>3</v>
      </c>
      <c r="C67" s="1">
        <f t="shared" si="9"/>
        <v>0.00015487867836861126</v>
      </c>
      <c r="D67" s="5">
        <f t="shared" si="10"/>
        <v>0</v>
      </c>
      <c r="E67" s="5">
        <f t="shared" si="2"/>
        <v>3</v>
      </c>
      <c r="G67" s="70">
        <f>E67</f>
        <v>3</v>
      </c>
      <c r="P67" s="17">
        <f t="shared" si="3"/>
        <v>3</v>
      </c>
    </row>
    <row r="68" spans="1:16" ht="12.75">
      <c r="A68" s="28" t="s">
        <v>53</v>
      </c>
      <c r="B68">
        <v>10</v>
      </c>
      <c r="C68" s="1">
        <f t="shared" si="9"/>
        <v>0.0005162622612287042</v>
      </c>
      <c r="D68" s="5">
        <f t="shared" si="10"/>
        <v>0</v>
      </c>
      <c r="E68" s="5">
        <f t="shared" si="2"/>
        <v>10</v>
      </c>
      <c r="F68" s="71">
        <f>E68</f>
        <v>10</v>
      </c>
      <c r="P68" s="17">
        <f t="shared" si="3"/>
        <v>10</v>
      </c>
    </row>
    <row r="69" spans="1:16" ht="12.75">
      <c r="A69" s="28" t="s">
        <v>54</v>
      </c>
      <c r="B69">
        <v>2001</v>
      </c>
      <c r="C69" s="1">
        <f t="shared" si="9"/>
        <v>0.10330407847186371</v>
      </c>
      <c r="D69" s="5">
        <f t="shared" si="10"/>
        <v>0</v>
      </c>
      <c r="E69" s="5">
        <f t="shared" si="2"/>
        <v>2001</v>
      </c>
      <c r="F69" s="71">
        <f>E69</f>
        <v>2001</v>
      </c>
      <c r="P69" s="17">
        <f t="shared" si="3"/>
        <v>2001</v>
      </c>
    </row>
    <row r="70" spans="1:16" ht="12.75">
      <c r="A70" s="28" t="s">
        <v>55</v>
      </c>
      <c r="B70">
        <v>12</v>
      </c>
      <c r="C70" s="1">
        <f t="shared" si="9"/>
        <v>0.000619514713474445</v>
      </c>
      <c r="D70" s="5">
        <f t="shared" si="10"/>
        <v>0</v>
      </c>
      <c r="E70" s="5">
        <f t="shared" si="2"/>
        <v>12</v>
      </c>
      <c r="F70" s="71">
        <f>E70</f>
        <v>12</v>
      </c>
      <c r="P70" s="17">
        <f t="shared" si="3"/>
        <v>12</v>
      </c>
    </row>
    <row r="71" spans="1:16" ht="12.75">
      <c r="A71" s="26" t="s">
        <v>56</v>
      </c>
      <c r="B71">
        <v>15</v>
      </c>
      <c r="C71" s="1">
        <f t="shared" si="9"/>
        <v>0.0007743933918430562</v>
      </c>
      <c r="D71" s="5">
        <f t="shared" si="10"/>
        <v>0</v>
      </c>
      <c r="E71" s="5">
        <f t="shared" si="2"/>
        <v>15</v>
      </c>
      <c r="H71" s="67">
        <f>E71</f>
        <v>15</v>
      </c>
      <c r="P71" s="17">
        <f t="shared" si="3"/>
        <v>15</v>
      </c>
    </row>
    <row r="72" spans="1:16" ht="12.75">
      <c r="A72" s="26" t="s">
        <v>57</v>
      </c>
      <c r="B72">
        <v>16</v>
      </c>
      <c r="C72" s="1">
        <f t="shared" si="9"/>
        <v>0.0008260196179659267</v>
      </c>
      <c r="D72" s="5">
        <f t="shared" si="10"/>
        <v>0</v>
      </c>
      <c r="E72" s="5">
        <f t="shared" si="2"/>
        <v>16</v>
      </c>
      <c r="H72" s="67">
        <f aca="true" t="shared" si="13" ref="H72:H78">E72</f>
        <v>16</v>
      </c>
      <c r="P72" s="17">
        <f t="shared" si="3"/>
        <v>16</v>
      </c>
    </row>
    <row r="73" spans="1:16" ht="12.75">
      <c r="A73" s="26" t="s">
        <v>105</v>
      </c>
      <c r="B73">
        <v>0</v>
      </c>
      <c r="C73" s="1">
        <f t="shared" si="9"/>
        <v>0</v>
      </c>
      <c r="D73" s="5">
        <f t="shared" si="10"/>
        <v>0</v>
      </c>
      <c r="E73" s="5">
        <f t="shared" si="2"/>
        <v>0</v>
      </c>
      <c r="H73" s="67">
        <f t="shared" si="13"/>
        <v>0</v>
      </c>
      <c r="P73" s="17">
        <f t="shared" si="3"/>
        <v>0</v>
      </c>
    </row>
    <row r="74" spans="1:16" ht="12.75">
      <c r="A74" s="26" t="s">
        <v>58</v>
      </c>
      <c r="B74">
        <v>34</v>
      </c>
      <c r="C74" s="1">
        <f t="shared" si="9"/>
        <v>0.0017552916881775943</v>
      </c>
      <c r="D74" s="5">
        <f t="shared" si="10"/>
        <v>0</v>
      </c>
      <c r="E74" s="5">
        <f t="shared" si="2"/>
        <v>34</v>
      </c>
      <c r="H74" s="67">
        <f t="shared" si="13"/>
        <v>34</v>
      </c>
      <c r="P74" s="17">
        <f t="shared" si="3"/>
        <v>34</v>
      </c>
    </row>
    <row r="75" spans="1:16" ht="12.75">
      <c r="A75" s="26" t="s">
        <v>59</v>
      </c>
      <c r="B75">
        <v>166</v>
      </c>
      <c r="C75" s="1">
        <f t="shared" si="9"/>
        <v>0.00856995353639649</v>
      </c>
      <c r="D75" s="5">
        <f t="shared" si="10"/>
        <v>0</v>
      </c>
      <c r="E75" s="5">
        <f t="shared" si="2"/>
        <v>166</v>
      </c>
      <c r="H75" s="67">
        <f t="shared" si="13"/>
        <v>166</v>
      </c>
      <c r="P75" s="17">
        <f t="shared" si="3"/>
        <v>166</v>
      </c>
    </row>
    <row r="76" spans="1:16" ht="12.75">
      <c r="A76" s="26" t="s">
        <v>60</v>
      </c>
      <c r="B76">
        <v>45</v>
      </c>
      <c r="C76" s="1">
        <f aca="true" t="shared" si="14" ref="C76:C98">B76/$B$111</f>
        <v>0.0023231801755291687</v>
      </c>
      <c r="D76" s="5">
        <f aca="true" t="shared" si="15" ref="D76:D98">C76*$B$114</f>
        <v>0</v>
      </c>
      <c r="E76" s="5">
        <f t="shared" si="2"/>
        <v>45</v>
      </c>
      <c r="H76" s="67">
        <f t="shared" si="13"/>
        <v>45</v>
      </c>
      <c r="P76" s="17">
        <f t="shared" si="3"/>
        <v>45</v>
      </c>
    </row>
    <row r="77" spans="1:16" ht="12.75">
      <c r="A77" s="26" t="s">
        <v>61</v>
      </c>
      <c r="B77">
        <v>2</v>
      </c>
      <c r="C77" s="1">
        <f t="shared" si="14"/>
        <v>0.00010325245224574084</v>
      </c>
      <c r="D77" s="5">
        <f t="shared" si="15"/>
        <v>0</v>
      </c>
      <c r="E77" s="5">
        <f t="shared" si="2"/>
        <v>2</v>
      </c>
      <c r="H77" s="67">
        <f t="shared" si="13"/>
        <v>2</v>
      </c>
      <c r="P77" s="17">
        <f t="shared" si="3"/>
        <v>2</v>
      </c>
    </row>
    <row r="78" spans="1:16" ht="12.75">
      <c r="A78" s="26" t="s">
        <v>159</v>
      </c>
      <c r="B78"/>
      <c r="C78" s="1">
        <f t="shared" si="14"/>
        <v>0</v>
      </c>
      <c r="D78" s="5">
        <f t="shared" si="15"/>
        <v>0</v>
      </c>
      <c r="E78" s="5">
        <f t="shared" si="2"/>
        <v>0</v>
      </c>
      <c r="H78" s="67">
        <f t="shared" si="13"/>
        <v>0</v>
      </c>
      <c r="P78" s="17">
        <f t="shared" si="3"/>
        <v>0</v>
      </c>
    </row>
    <row r="79" spans="1:16" ht="12.75">
      <c r="A79" s="27" t="s">
        <v>63</v>
      </c>
      <c r="B79"/>
      <c r="C79" s="1">
        <f t="shared" si="14"/>
        <v>0</v>
      </c>
      <c r="D79" s="5">
        <f t="shared" si="15"/>
        <v>0</v>
      </c>
      <c r="E79" s="5">
        <f t="shared" si="2"/>
        <v>0</v>
      </c>
      <c r="I79" s="68">
        <f>E79</f>
        <v>0</v>
      </c>
      <c r="P79" s="17">
        <f t="shared" si="3"/>
        <v>0</v>
      </c>
    </row>
    <row r="80" spans="1:16" ht="12.75">
      <c r="A80" s="27" t="s">
        <v>106</v>
      </c>
      <c r="B80">
        <v>2</v>
      </c>
      <c r="C80" s="1">
        <f t="shared" si="14"/>
        <v>0.00010325245224574084</v>
      </c>
      <c r="D80" s="5">
        <f t="shared" si="15"/>
        <v>0</v>
      </c>
      <c r="E80" s="5">
        <f t="shared" si="2"/>
        <v>2</v>
      </c>
      <c r="I80" s="68">
        <f aca="true" t="shared" si="16" ref="I80:I91">E80</f>
        <v>2</v>
      </c>
      <c r="P80" s="17">
        <f t="shared" si="3"/>
        <v>2</v>
      </c>
    </row>
    <row r="81" spans="1:16" ht="12.75">
      <c r="A81" s="27" t="s">
        <v>64</v>
      </c>
      <c r="B81"/>
      <c r="C81" s="1">
        <f t="shared" si="14"/>
        <v>0</v>
      </c>
      <c r="D81" s="5">
        <f t="shared" si="15"/>
        <v>0</v>
      </c>
      <c r="E81" s="5">
        <f t="shared" si="2"/>
        <v>0</v>
      </c>
      <c r="I81" s="68">
        <f t="shared" si="16"/>
        <v>0</v>
      </c>
      <c r="P81" s="17">
        <f t="shared" si="3"/>
        <v>0</v>
      </c>
    </row>
    <row r="82" spans="1:16" ht="12.75">
      <c r="A82" s="27" t="s">
        <v>108</v>
      </c>
      <c r="B82"/>
      <c r="C82" s="1">
        <f t="shared" si="14"/>
        <v>0</v>
      </c>
      <c r="D82" s="5">
        <f t="shared" si="15"/>
        <v>0</v>
      </c>
      <c r="E82" s="5">
        <f t="shared" si="2"/>
        <v>0</v>
      </c>
      <c r="I82" s="68">
        <f t="shared" si="16"/>
        <v>0</v>
      </c>
      <c r="P82" s="17">
        <f t="shared" si="3"/>
        <v>0</v>
      </c>
    </row>
    <row r="83" spans="1:16" ht="12.75">
      <c r="A83" s="27" t="s">
        <v>65</v>
      </c>
      <c r="B83"/>
      <c r="C83" s="1">
        <f t="shared" si="14"/>
        <v>0</v>
      </c>
      <c r="D83" s="5">
        <f t="shared" si="15"/>
        <v>0</v>
      </c>
      <c r="E83" s="5">
        <f aca="true" t="shared" si="17" ref="E83:E88">B83+D83</f>
        <v>0</v>
      </c>
      <c r="I83" s="68">
        <f t="shared" si="16"/>
        <v>0</v>
      </c>
      <c r="P83" s="17">
        <f t="shared" si="3"/>
        <v>0</v>
      </c>
    </row>
    <row r="84" spans="1:16" ht="12.75">
      <c r="A84" s="27" t="s">
        <v>66</v>
      </c>
      <c r="B84"/>
      <c r="C84" s="1">
        <f t="shared" si="14"/>
        <v>0</v>
      </c>
      <c r="D84" s="5">
        <f t="shared" si="15"/>
        <v>0</v>
      </c>
      <c r="E84" s="5">
        <f t="shared" si="17"/>
        <v>0</v>
      </c>
      <c r="I84" s="68">
        <f t="shared" si="16"/>
        <v>0</v>
      </c>
      <c r="P84" s="17">
        <f t="shared" si="3"/>
        <v>0</v>
      </c>
    </row>
    <row r="85" spans="1:16" ht="12.75">
      <c r="A85" s="27" t="s">
        <v>120</v>
      </c>
      <c r="B85">
        <v>3</v>
      </c>
      <c r="C85" s="1">
        <f t="shared" si="14"/>
        <v>0.00015487867836861126</v>
      </c>
      <c r="D85" s="5">
        <f t="shared" si="15"/>
        <v>0</v>
      </c>
      <c r="E85" s="5">
        <f t="shared" si="17"/>
        <v>3</v>
      </c>
      <c r="I85" s="68">
        <f t="shared" si="16"/>
        <v>3</v>
      </c>
      <c r="P85" s="17">
        <f t="shared" si="3"/>
        <v>3</v>
      </c>
    </row>
    <row r="86" spans="1:16" ht="12.75">
      <c r="A86" s="27" t="s">
        <v>179</v>
      </c>
      <c r="B86"/>
      <c r="C86" s="1">
        <f t="shared" si="14"/>
        <v>0</v>
      </c>
      <c r="D86" s="5">
        <f t="shared" si="15"/>
        <v>0</v>
      </c>
      <c r="E86" s="5">
        <f t="shared" si="17"/>
        <v>0</v>
      </c>
      <c r="I86" s="68">
        <f t="shared" si="16"/>
        <v>0</v>
      </c>
      <c r="P86" s="17">
        <f t="shared" si="3"/>
        <v>0</v>
      </c>
    </row>
    <row r="87" spans="1:16" ht="12.75">
      <c r="A87" s="27" t="s">
        <v>217</v>
      </c>
      <c r="B87"/>
      <c r="C87" s="1">
        <f t="shared" si="14"/>
        <v>0</v>
      </c>
      <c r="D87" s="5">
        <f t="shared" si="15"/>
        <v>0</v>
      </c>
      <c r="E87" s="5">
        <f t="shared" si="17"/>
        <v>0</v>
      </c>
      <c r="I87" s="68">
        <f>E87</f>
        <v>0</v>
      </c>
      <c r="P87" s="17">
        <f>E87</f>
        <v>0</v>
      </c>
    </row>
    <row r="88" spans="1:16" ht="12.75">
      <c r="A88" s="27" t="s">
        <v>68</v>
      </c>
      <c r="B88"/>
      <c r="C88" s="1">
        <f t="shared" si="14"/>
        <v>0</v>
      </c>
      <c r="D88" s="5">
        <f t="shared" si="15"/>
        <v>0</v>
      </c>
      <c r="E88" s="5">
        <f t="shared" si="17"/>
        <v>0</v>
      </c>
      <c r="I88" s="68">
        <f t="shared" si="16"/>
        <v>0</v>
      </c>
      <c r="P88" s="17">
        <f t="shared" si="3"/>
        <v>0</v>
      </c>
    </row>
    <row r="89" spans="1:16" ht="12.75">
      <c r="A89" s="27" t="s">
        <v>134</v>
      </c>
      <c r="B89"/>
      <c r="C89" s="1">
        <f t="shared" si="14"/>
        <v>0</v>
      </c>
      <c r="D89" s="5">
        <f t="shared" si="15"/>
        <v>0</v>
      </c>
      <c r="E89" s="5">
        <f t="shared" si="2"/>
        <v>0</v>
      </c>
      <c r="I89" s="68">
        <f t="shared" si="16"/>
        <v>0</v>
      </c>
      <c r="P89" s="17">
        <f t="shared" si="3"/>
        <v>0</v>
      </c>
    </row>
    <row r="90" spans="1:16" ht="12.75">
      <c r="A90" s="27" t="s">
        <v>110</v>
      </c>
      <c r="B90"/>
      <c r="C90" s="1">
        <f t="shared" si="14"/>
        <v>0</v>
      </c>
      <c r="D90" s="5">
        <f t="shared" si="15"/>
        <v>0</v>
      </c>
      <c r="E90" s="5">
        <f>B90+D90</f>
        <v>0</v>
      </c>
      <c r="I90" s="68">
        <f>E90</f>
        <v>0</v>
      </c>
      <c r="P90" s="17">
        <f t="shared" si="3"/>
        <v>0</v>
      </c>
    </row>
    <row r="91" spans="1:16" ht="12.75">
      <c r="A91" s="27" t="s">
        <v>123</v>
      </c>
      <c r="B91"/>
      <c r="C91" s="1">
        <f t="shared" si="14"/>
        <v>0</v>
      </c>
      <c r="D91" s="5">
        <f t="shared" si="15"/>
        <v>0</v>
      </c>
      <c r="E91" s="5">
        <f t="shared" si="2"/>
        <v>0</v>
      </c>
      <c r="I91" s="68">
        <f t="shared" si="16"/>
        <v>0</v>
      </c>
      <c r="P91" s="17">
        <f t="shared" si="3"/>
        <v>0</v>
      </c>
    </row>
    <row r="92" spans="1:16" ht="12.75">
      <c r="A92" s="31" t="s">
        <v>252</v>
      </c>
      <c r="B92">
        <v>4</v>
      </c>
      <c r="C92" s="1">
        <f t="shared" si="14"/>
        <v>0.00020650490449148167</v>
      </c>
      <c r="D92" s="5">
        <f t="shared" si="15"/>
        <v>0</v>
      </c>
      <c r="E92" s="5">
        <f aca="true" t="shared" si="18" ref="E92:E97">B92+D92</f>
        <v>4</v>
      </c>
      <c r="J92" s="72">
        <f>E92</f>
        <v>4</v>
      </c>
      <c r="P92" s="17">
        <f t="shared" si="3"/>
        <v>4</v>
      </c>
    </row>
    <row r="93" spans="1:16" ht="12.75">
      <c r="A93" s="31" t="s">
        <v>172</v>
      </c>
      <c r="B93"/>
      <c r="C93" s="1">
        <f t="shared" si="14"/>
        <v>0</v>
      </c>
      <c r="D93" s="5">
        <f t="shared" si="15"/>
        <v>0</v>
      </c>
      <c r="E93" s="5">
        <f t="shared" si="18"/>
        <v>0</v>
      </c>
      <c r="J93" s="72">
        <f>E93</f>
        <v>0</v>
      </c>
      <c r="P93" s="17">
        <f t="shared" si="3"/>
        <v>0</v>
      </c>
    </row>
    <row r="94" spans="1:16" ht="12.75">
      <c r="A94" s="31" t="s">
        <v>125</v>
      </c>
      <c r="B94">
        <v>10</v>
      </c>
      <c r="C94" s="1">
        <f t="shared" si="14"/>
        <v>0.0005162622612287042</v>
      </c>
      <c r="D94" s="5">
        <f t="shared" si="15"/>
        <v>0</v>
      </c>
      <c r="E94" s="5">
        <f t="shared" si="18"/>
        <v>10</v>
      </c>
      <c r="J94" s="72">
        <f>E94</f>
        <v>10</v>
      </c>
      <c r="K94" s="6"/>
      <c r="P94" s="17">
        <f t="shared" si="3"/>
        <v>10</v>
      </c>
    </row>
    <row r="95" spans="1:16" ht="12.75">
      <c r="A95" s="32" t="s">
        <v>174</v>
      </c>
      <c r="B95"/>
      <c r="C95" s="1">
        <f t="shared" si="14"/>
        <v>0</v>
      </c>
      <c r="D95" s="5">
        <f t="shared" si="15"/>
        <v>0</v>
      </c>
      <c r="E95" s="5">
        <f t="shared" si="18"/>
        <v>0</v>
      </c>
      <c r="L95" s="73">
        <f aca="true" t="shared" si="19" ref="L95:L105">E95</f>
        <v>0</v>
      </c>
      <c r="P95" s="17">
        <f t="shared" si="3"/>
        <v>0</v>
      </c>
    </row>
    <row r="96" spans="1:16" ht="12.75">
      <c r="A96" s="32" t="s">
        <v>69</v>
      </c>
      <c r="B96"/>
      <c r="C96" s="1">
        <f t="shared" si="14"/>
        <v>0</v>
      </c>
      <c r="D96" s="5">
        <f t="shared" si="15"/>
        <v>0</v>
      </c>
      <c r="E96" s="5">
        <f t="shared" si="18"/>
        <v>0</v>
      </c>
      <c r="L96" s="73">
        <f>E96</f>
        <v>0</v>
      </c>
      <c r="P96" s="17">
        <f t="shared" si="3"/>
        <v>0</v>
      </c>
    </row>
    <row r="97" spans="1:16" ht="12.75">
      <c r="A97" s="32" t="s">
        <v>220</v>
      </c>
      <c r="B97">
        <v>3</v>
      </c>
      <c r="C97" s="1">
        <f t="shared" si="14"/>
        <v>0.00015487867836861126</v>
      </c>
      <c r="D97" s="5">
        <f t="shared" si="15"/>
        <v>0</v>
      </c>
      <c r="E97" s="5">
        <f t="shared" si="18"/>
        <v>3</v>
      </c>
      <c r="L97" s="73">
        <f>E97</f>
        <v>3</v>
      </c>
      <c r="P97" s="17">
        <f t="shared" si="3"/>
        <v>3</v>
      </c>
    </row>
    <row r="98" spans="1:16" ht="12.75">
      <c r="A98" s="32" t="s">
        <v>70</v>
      </c>
      <c r="B98"/>
      <c r="C98" s="1">
        <f t="shared" si="14"/>
        <v>0</v>
      </c>
      <c r="D98" s="5">
        <f t="shared" si="15"/>
        <v>0</v>
      </c>
      <c r="E98" s="5">
        <f t="shared" si="2"/>
        <v>0</v>
      </c>
      <c r="L98" s="73">
        <f t="shared" si="19"/>
        <v>0</v>
      </c>
      <c r="P98" s="17">
        <f t="shared" si="3"/>
        <v>0</v>
      </c>
    </row>
    <row r="99" spans="1:16" ht="12.75">
      <c r="A99" s="32" t="s">
        <v>73</v>
      </c>
      <c r="B99"/>
      <c r="C99" s="1">
        <f aca="true" t="shared" si="20" ref="C99:C109">B99/$B$111</f>
        <v>0</v>
      </c>
      <c r="D99" s="5">
        <f aca="true" t="shared" si="21" ref="D99:D109">C99*$B$114</f>
        <v>0</v>
      </c>
      <c r="E99" s="5">
        <f>B99+D99</f>
        <v>0</v>
      </c>
      <c r="L99" s="73">
        <f t="shared" si="19"/>
        <v>0</v>
      </c>
      <c r="P99" s="17">
        <f>E99</f>
        <v>0</v>
      </c>
    </row>
    <row r="100" spans="1:16" ht="12.75">
      <c r="A100" s="32" t="s">
        <v>74</v>
      </c>
      <c r="B100">
        <v>23</v>
      </c>
      <c r="C100" s="1">
        <f t="shared" si="20"/>
        <v>0.0011874032008260195</v>
      </c>
      <c r="D100" s="5">
        <f t="shared" si="21"/>
        <v>0</v>
      </c>
      <c r="E100" s="5">
        <f t="shared" si="2"/>
        <v>23</v>
      </c>
      <c r="L100" s="73">
        <f t="shared" si="19"/>
        <v>23</v>
      </c>
      <c r="P100" s="17">
        <f t="shared" si="3"/>
        <v>23</v>
      </c>
    </row>
    <row r="101" spans="1:16" ht="12.75">
      <c r="A101" s="32" t="s">
        <v>121</v>
      </c>
      <c r="B101"/>
      <c r="C101" s="1">
        <f t="shared" si="20"/>
        <v>0</v>
      </c>
      <c r="D101" s="5">
        <f t="shared" si="21"/>
        <v>0</v>
      </c>
      <c r="E101" s="5">
        <f aca="true" t="shared" si="22" ref="E101:E109">B101+D101</f>
        <v>0</v>
      </c>
      <c r="L101" s="73">
        <f t="shared" si="19"/>
        <v>0</v>
      </c>
      <c r="P101" s="17">
        <f t="shared" si="3"/>
        <v>0</v>
      </c>
    </row>
    <row r="102" spans="1:16" ht="12.75">
      <c r="A102" s="32" t="s">
        <v>201</v>
      </c>
      <c r="B102"/>
      <c r="C102" s="1">
        <f>B102/$B$111</f>
        <v>0</v>
      </c>
      <c r="D102" s="5">
        <f>C102*$B$114</f>
        <v>0</v>
      </c>
      <c r="E102" s="5">
        <f>B102+D102</f>
        <v>0</v>
      </c>
      <c r="L102" s="73">
        <f>E102</f>
        <v>0</v>
      </c>
      <c r="P102" s="17">
        <f>E102</f>
        <v>0</v>
      </c>
    </row>
    <row r="103" spans="1:16" ht="12.75">
      <c r="A103" s="43" t="s">
        <v>111</v>
      </c>
      <c r="B103">
        <v>8</v>
      </c>
      <c r="C103" s="1">
        <f>B103/$B$111</f>
        <v>0.00041300980898296334</v>
      </c>
      <c r="D103" s="5">
        <f>C103*$B$114</f>
        <v>0</v>
      </c>
      <c r="E103" s="5">
        <f>B103+D103</f>
        <v>8</v>
      </c>
      <c r="M103" s="75">
        <f>E103</f>
        <v>8</v>
      </c>
      <c r="P103" s="17">
        <f>E103</f>
        <v>8</v>
      </c>
    </row>
    <row r="104" spans="1:16" ht="12.75">
      <c r="A104" s="31" t="s">
        <v>113</v>
      </c>
      <c r="B104"/>
      <c r="C104" s="1">
        <f>B104/$B$111</f>
        <v>0</v>
      </c>
      <c r="D104" s="5">
        <f>C104*$B$114</f>
        <v>0</v>
      </c>
      <c r="E104" s="5">
        <f>B104+D104</f>
        <v>0</v>
      </c>
      <c r="J104" s="72">
        <f>E104</f>
        <v>0</v>
      </c>
      <c r="K104" s="6"/>
      <c r="P104" s="5">
        <f>E104</f>
        <v>0</v>
      </c>
    </row>
    <row r="105" spans="1:16" ht="12.75">
      <c r="A105" s="32" t="s">
        <v>160</v>
      </c>
      <c r="B105"/>
      <c r="C105" s="1">
        <f t="shared" si="20"/>
        <v>0</v>
      </c>
      <c r="D105" s="5">
        <f t="shared" si="21"/>
        <v>0</v>
      </c>
      <c r="E105" s="5">
        <f t="shared" si="22"/>
        <v>0</v>
      </c>
      <c r="L105" s="73">
        <f t="shared" si="19"/>
        <v>0</v>
      </c>
      <c r="P105" s="17">
        <f t="shared" si="3"/>
        <v>0</v>
      </c>
    </row>
    <row r="106" spans="1:16" ht="12.75">
      <c r="A106" s="33" t="s">
        <v>189</v>
      </c>
      <c r="B106"/>
      <c r="C106" s="1">
        <f t="shared" si="20"/>
        <v>0</v>
      </c>
      <c r="D106" s="5">
        <f t="shared" si="21"/>
        <v>0</v>
      </c>
      <c r="E106" s="5">
        <f t="shared" si="22"/>
        <v>0</v>
      </c>
      <c r="K106" s="74">
        <f>E106</f>
        <v>0</v>
      </c>
      <c r="P106" s="17">
        <f>E106</f>
        <v>0</v>
      </c>
    </row>
    <row r="107" spans="1:16" ht="12.75">
      <c r="A107" s="33" t="s">
        <v>77</v>
      </c>
      <c r="B107"/>
      <c r="C107" s="1">
        <f t="shared" si="20"/>
        <v>0</v>
      </c>
      <c r="D107" s="5">
        <f t="shared" si="21"/>
        <v>0</v>
      </c>
      <c r="E107" s="5">
        <f t="shared" si="22"/>
        <v>0</v>
      </c>
      <c r="K107" s="74">
        <f>E107</f>
        <v>0</v>
      </c>
      <c r="P107" s="17">
        <f>E107</f>
        <v>0</v>
      </c>
    </row>
    <row r="108" spans="1:16" ht="12.75">
      <c r="A108" s="29" t="s">
        <v>157</v>
      </c>
      <c r="B108"/>
      <c r="C108" s="1">
        <f t="shared" si="20"/>
        <v>0</v>
      </c>
      <c r="D108" s="5">
        <f t="shared" si="21"/>
        <v>0</v>
      </c>
      <c r="E108" s="5">
        <f t="shared" si="22"/>
        <v>0</v>
      </c>
      <c r="K108" s="76"/>
      <c r="N108" s="69">
        <f>E108</f>
        <v>0</v>
      </c>
      <c r="P108" s="17">
        <f>E108</f>
        <v>0</v>
      </c>
    </row>
    <row r="109" spans="1:16" ht="12.75">
      <c r="A109" s="29" t="s">
        <v>78</v>
      </c>
      <c r="B109"/>
      <c r="C109" s="1">
        <f t="shared" si="20"/>
        <v>0</v>
      </c>
      <c r="D109" s="5">
        <f t="shared" si="21"/>
        <v>0</v>
      </c>
      <c r="E109" s="5">
        <f t="shared" si="22"/>
        <v>0</v>
      </c>
      <c r="K109" s="76"/>
      <c r="N109" s="69">
        <f>E109</f>
        <v>0</v>
      </c>
      <c r="P109" s="17">
        <f t="shared" si="3"/>
        <v>0</v>
      </c>
    </row>
    <row r="110" spans="1:2" ht="12.75">
      <c r="A110"/>
      <c r="B110" s="16"/>
    </row>
    <row r="111" spans="1:16" ht="12.75">
      <c r="A111" s="1" t="s">
        <v>21</v>
      </c>
      <c r="B111" s="16">
        <f>SUM(B11:B109)</f>
        <v>19370</v>
      </c>
      <c r="C111" s="1">
        <f>B111/$B$112</f>
        <v>1</v>
      </c>
      <c r="E111" s="5">
        <f>SUM(E12:E109)</f>
        <v>19370</v>
      </c>
      <c r="F111" s="34">
        <f aca="true" t="shared" si="23" ref="F111:P111">SUM(F12:F109)</f>
        <v>5435</v>
      </c>
      <c r="G111" s="35">
        <f t="shared" si="23"/>
        <v>2401</v>
      </c>
      <c r="H111" s="36">
        <f t="shared" si="23"/>
        <v>569</v>
      </c>
      <c r="I111" s="37">
        <f t="shared" si="23"/>
        <v>15</v>
      </c>
      <c r="J111" s="38">
        <f t="shared" si="23"/>
        <v>14</v>
      </c>
      <c r="K111" s="39">
        <f t="shared" si="23"/>
        <v>0</v>
      </c>
      <c r="L111" s="40">
        <f t="shared" si="23"/>
        <v>26</v>
      </c>
      <c r="M111" s="41">
        <f t="shared" si="23"/>
        <v>8</v>
      </c>
      <c r="N111" s="42">
        <f t="shared" si="23"/>
        <v>0</v>
      </c>
      <c r="O111" s="78">
        <f>SUM(O12:O109)</f>
        <v>10902</v>
      </c>
      <c r="P111" s="5">
        <f t="shared" si="23"/>
        <v>8468</v>
      </c>
    </row>
    <row r="112" spans="1:5" ht="12.75">
      <c r="A112" s="1" t="s">
        <v>22</v>
      </c>
      <c r="B112" s="5">
        <v>19370</v>
      </c>
      <c r="D112" s="5" t="s">
        <v>20</v>
      </c>
      <c r="E112" s="5">
        <f>SUM(F111:O111)</f>
        <v>19370</v>
      </c>
    </row>
    <row r="113" spans="2:5" ht="12.75">
      <c r="B113" s="5" t="s">
        <v>20</v>
      </c>
      <c r="C113" s="5"/>
      <c r="E113" s="5">
        <f>SUM(O111:P111)</f>
        <v>19370</v>
      </c>
    </row>
    <row r="114" spans="1:2" ht="38.25">
      <c r="A114" s="18" t="s">
        <v>23</v>
      </c>
      <c r="B114" s="19">
        <f>B112-B111</f>
        <v>0</v>
      </c>
    </row>
    <row r="115" ht="13.5" thickBot="1"/>
    <row r="116" spans="1:12" ht="12.75">
      <c r="A116" s="44"/>
      <c r="B116" s="45"/>
      <c r="C116" s="46"/>
      <c r="D116" s="45"/>
      <c r="E116" s="45"/>
      <c r="F116" s="46"/>
      <c r="G116" s="46"/>
      <c r="H116" s="46"/>
      <c r="I116" s="46"/>
      <c r="J116" s="46"/>
      <c r="K116" s="46"/>
      <c r="L116" s="47"/>
    </row>
    <row r="117" spans="1:12" ht="12.75">
      <c r="A117" s="48">
        <v>1</v>
      </c>
      <c r="B117" s="49" t="s">
        <v>135</v>
      </c>
      <c r="C117" s="50"/>
      <c r="D117" s="49"/>
      <c r="E117" s="49"/>
      <c r="F117" s="50"/>
      <c r="G117" s="50"/>
      <c r="H117" s="50"/>
      <c r="I117" s="51">
        <f>P111</f>
        <v>8468</v>
      </c>
      <c r="J117" s="50"/>
      <c r="K117" s="50"/>
      <c r="L117" s="52"/>
    </row>
    <row r="118" spans="1:12" ht="13.5" thickBot="1">
      <c r="A118" s="48"/>
      <c r="B118" s="49"/>
      <c r="C118" s="50"/>
      <c r="D118" s="49"/>
      <c r="E118" s="49"/>
      <c r="F118" s="50"/>
      <c r="G118" s="50"/>
      <c r="H118" s="50"/>
      <c r="I118" s="53"/>
      <c r="J118" s="50"/>
      <c r="K118" s="50"/>
      <c r="L118" s="52"/>
    </row>
    <row r="119" spans="1:12" ht="13.5" thickBot="1">
      <c r="A119" s="48"/>
      <c r="B119" s="49"/>
      <c r="C119" s="50"/>
      <c r="D119" s="49"/>
      <c r="E119" s="49"/>
      <c r="F119" s="50"/>
      <c r="G119" s="50"/>
      <c r="H119" s="50"/>
      <c r="I119" s="55" t="s">
        <v>136</v>
      </c>
      <c r="J119" s="55" t="s">
        <v>137</v>
      </c>
      <c r="K119" s="54" t="s">
        <v>12</v>
      </c>
      <c r="L119" s="52"/>
    </row>
    <row r="120" spans="1:12" ht="12.75">
      <c r="A120" s="48">
        <v>2</v>
      </c>
      <c r="B120" s="49" t="s">
        <v>138</v>
      </c>
      <c r="C120" s="50"/>
      <c r="D120" s="49"/>
      <c r="E120" s="49"/>
      <c r="F120" s="99"/>
      <c r="G120" s="50"/>
      <c r="H120" s="50"/>
      <c r="I120" s="56">
        <f>G111</f>
        <v>2401</v>
      </c>
      <c r="J120" s="56">
        <f>F111</f>
        <v>5435</v>
      </c>
      <c r="K120" s="56">
        <f>I120+J120</f>
        <v>7836</v>
      </c>
      <c r="L120" s="52"/>
    </row>
    <row r="121" spans="1:12" ht="12.75">
      <c r="A121" s="48">
        <v>3</v>
      </c>
      <c r="B121" s="49" t="s">
        <v>139</v>
      </c>
      <c r="C121" s="50"/>
      <c r="D121" s="49"/>
      <c r="E121" s="49"/>
      <c r="F121" s="50"/>
      <c r="G121" s="50"/>
      <c r="H121" s="50"/>
      <c r="I121" s="56">
        <f>H111</f>
        <v>569</v>
      </c>
      <c r="J121" s="56">
        <f>I111</f>
        <v>15</v>
      </c>
      <c r="K121" s="56">
        <f>I121+J121</f>
        <v>584</v>
      </c>
      <c r="L121" s="52"/>
    </row>
    <row r="122" spans="1:12" ht="12.75">
      <c r="A122" s="48">
        <v>4</v>
      </c>
      <c r="B122" s="49" t="s">
        <v>154</v>
      </c>
      <c r="C122" s="50"/>
      <c r="D122" s="49"/>
      <c r="E122" s="49"/>
      <c r="F122" s="50"/>
      <c r="G122" s="50"/>
      <c r="H122" s="50"/>
      <c r="I122" s="56">
        <f>J111</f>
        <v>14</v>
      </c>
      <c r="J122" s="56">
        <f>K111</f>
        <v>0</v>
      </c>
      <c r="K122" s="56">
        <f>I122+J122</f>
        <v>14</v>
      </c>
      <c r="L122" s="52"/>
    </row>
    <row r="123" spans="1:12" ht="12.75">
      <c r="A123" s="48">
        <v>5</v>
      </c>
      <c r="B123" s="49" t="s">
        <v>141</v>
      </c>
      <c r="C123" s="50"/>
      <c r="D123" s="98"/>
      <c r="E123" s="98"/>
      <c r="F123" s="99"/>
      <c r="G123" s="99"/>
      <c r="H123" s="99"/>
      <c r="I123" s="107">
        <f>L111</f>
        <v>26</v>
      </c>
      <c r="J123" s="99"/>
      <c r="K123" s="99"/>
      <c r="L123" s="52"/>
    </row>
    <row r="124" spans="1:12" ht="12.75">
      <c r="A124" s="48">
        <v>6</v>
      </c>
      <c r="B124" s="49" t="s">
        <v>142</v>
      </c>
      <c r="C124" s="50"/>
      <c r="D124" s="98"/>
      <c r="E124" s="98"/>
      <c r="F124" s="99"/>
      <c r="G124" s="99"/>
      <c r="H124" s="99"/>
      <c r="I124" s="100">
        <f>M111</f>
        <v>8</v>
      </c>
      <c r="J124" s="99"/>
      <c r="K124" s="103"/>
      <c r="L124" s="52"/>
    </row>
    <row r="125" spans="1:12" ht="12.75">
      <c r="A125" s="48">
        <v>9</v>
      </c>
      <c r="B125" s="49" t="s">
        <v>143</v>
      </c>
      <c r="C125" s="50"/>
      <c r="D125" s="98"/>
      <c r="E125" s="98"/>
      <c r="F125" s="99"/>
      <c r="G125" s="99"/>
      <c r="H125" s="99"/>
      <c r="I125" s="99"/>
      <c r="J125" s="99"/>
      <c r="K125" s="103"/>
      <c r="L125" s="52"/>
    </row>
    <row r="126" spans="1:12" ht="12.75">
      <c r="A126" s="48"/>
      <c r="B126" s="58" t="s">
        <v>144</v>
      </c>
      <c r="C126" s="58" t="s">
        <v>145</v>
      </c>
      <c r="D126" s="102"/>
      <c r="E126" s="98"/>
      <c r="F126" s="99"/>
      <c r="G126" s="99"/>
      <c r="H126" s="99"/>
      <c r="I126" s="99"/>
      <c r="J126" s="99"/>
      <c r="K126" s="103"/>
      <c r="L126" s="52"/>
    </row>
    <row r="127" spans="1:12" ht="12.75">
      <c r="A127" s="48"/>
      <c r="B127" s="49" t="s">
        <v>150</v>
      </c>
      <c r="C127" s="60">
        <f>SUM(I37:I44)</f>
        <v>6</v>
      </c>
      <c r="D127" s="102"/>
      <c r="E127" s="102"/>
      <c r="F127" s="99"/>
      <c r="G127" s="99"/>
      <c r="H127" s="99"/>
      <c r="I127" s="99"/>
      <c r="J127" s="99"/>
      <c r="K127" s="103"/>
      <c r="L127" s="52"/>
    </row>
    <row r="128" spans="1:12" ht="12.75">
      <c r="A128" s="48"/>
      <c r="B128" s="49" t="s">
        <v>147</v>
      </c>
      <c r="C128" s="59">
        <f>SUM(I28:I32)</f>
        <v>1</v>
      </c>
      <c r="D128" s="102"/>
      <c r="E128" s="102"/>
      <c r="F128" s="99"/>
      <c r="G128" s="99"/>
      <c r="H128" s="99"/>
      <c r="I128" s="99"/>
      <c r="J128" s="99"/>
      <c r="K128" s="99"/>
      <c r="L128" s="52"/>
    </row>
    <row r="129" spans="1:12" ht="12.75">
      <c r="A129" s="48"/>
      <c r="B129" s="49" t="s">
        <v>151</v>
      </c>
      <c r="C129" s="60">
        <f>SUM(I79:I91)</f>
        <v>5</v>
      </c>
      <c r="D129" s="102"/>
      <c r="E129" s="98"/>
      <c r="F129" s="99"/>
      <c r="G129" s="99"/>
      <c r="H129" s="99"/>
      <c r="I129" s="99"/>
      <c r="J129" s="99"/>
      <c r="K129" s="99"/>
      <c r="L129" s="52"/>
    </row>
    <row r="130" spans="1:12" ht="12.75">
      <c r="A130" s="48"/>
      <c r="B130" s="49" t="s">
        <v>146</v>
      </c>
      <c r="C130" s="60">
        <f>SUM(K106:K107)</f>
        <v>0</v>
      </c>
      <c r="D130" s="102"/>
      <c r="E130" s="98"/>
      <c r="F130" s="99"/>
      <c r="G130" s="99"/>
      <c r="H130" s="99"/>
      <c r="I130" s="99"/>
      <c r="J130" s="99"/>
      <c r="K130" s="99"/>
      <c r="L130" s="52"/>
    </row>
    <row r="131" spans="1:12" ht="12.75">
      <c r="A131" s="48"/>
      <c r="B131" s="49" t="s">
        <v>148</v>
      </c>
      <c r="C131" s="59" t="s">
        <v>255</v>
      </c>
      <c r="D131" s="102"/>
      <c r="E131" s="98"/>
      <c r="F131" s="99"/>
      <c r="G131" s="99"/>
      <c r="H131" s="99"/>
      <c r="I131" s="99"/>
      <c r="J131" s="99"/>
      <c r="K131" s="99"/>
      <c r="L131" s="52"/>
    </row>
    <row r="132" spans="1:12" ht="12.75">
      <c r="A132" s="48"/>
      <c r="B132" s="49" t="s">
        <v>149</v>
      </c>
      <c r="C132" s="60" t="s">
        <v>256</v>
      </c>
      <c r="D132" s="102"/>
      <c r="E132" s="98"/>
      <c r="F132" s="99"/>
      <c r="G132" s="99"/>
      <c r="H132" s="99"/>
      <c r="I132" s="99"/>
      <c r="J132" s="99"/>
      <c r="K132" s="99"/>
      <c r="L132" s="52"/>
    </row>
    <row r="133" spans="1:12" ht="13.5" thickBot="1">
      <c r="A133" s="61"/>
      <c r="B133" s="62"/>
      <c r="C133" s="63"/>
      <c r="D133" s="62"/>
      <c r="E133" s="62"/>
      <c r="F133" s="63"/>
      <c r="G133" s="63"/>
      <c r="H133" s="63"/>
      <c r="I133" s="63"/>
      <c r="J133" s="63"/>
      <c r="K133" s="63"/>
      <c r="L133" s="64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6"/>
  <sheetViews>
    <sheetView zoomScale="80" zoomScaleNormal="80" zoomScalePageLayoutView="0" workbookViewId="0" topLeftCell="A1">
      <pane ySplit="11" topLeftCell="A151" activePane="bottomLeft" state="frozen"/>
      <selection pane="topLeft" activeCell="A1" sqref="A1"/>
      <selection pane="bottomLeft" activeCell="C172" sqref="B172:C172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164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0" t="s">
        <v>19</v>
      </c>
      <c r="P11" s="10" t="s">
        <v>18</v>
      </c>
    </row>
    <row r="12" spans="1:16" ht="12.75">
      <c r="A12" s="26" t="s">
        <v>233</v>
      </c>
      <c r="B12">
        <v>3</v>
      </c>
      <c r="C12" s="1">
        <f aca="true" t="shared" si="0" ref="C12:C43">B12/$B$154</f>
        <v>3.642677610889177E-05</v>
      </c>
      <c r="D12" s="5">
        <f aca="true" t="shared" si="1" ref="D12:D43">C12*$B$157</f>
        <v>0.0002549874327622424</v>
      </c>
      <c r="E12" s="5">
        <f>B12+D12</f>
        <v>3.000254987432762</v>
      </c>
      <c r="H12" s="67">
        <f>E12</f>
        <v>3.000254987432762</v>
      </c>
      <c r="P12" s="17">
        <f>E12</f>
        <v>3.000254987432762</v>
      </c>
    </row>
    <row r="13" spans="1:16" ht="12.75">
      <c r="A13" s="27" t="s">
        <v>79</v>
      </c>
      <c r="B13"/>
      <c r="C13" s="1">
        <f t="shared" si="0"/>
        <v>0</v>
      </c>
      <c r="D13" s="5">
        <f t="shared" si="1"/>
        <v>0</v>
      </c>
      <c r="E13" s="5">
        <f aca="true" t="shared" si="2" ref="E13:E142">B13+D13</f>
        <v>0</v>
      </c>
      <c r="I13" s="25">
        <f>E13</f>
        <v>0</v>
      </c>
      <c r="P13" s="17">
        <f aca="true" t="shared" si="3" ref="P13:P85">E13</f>
        <v>0</v>
      </c>
    </row>
    <row r="14" spans="1:16" ht="12.75">
      <c r="A14" s="26" t="s">
        <v>24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7">
        <f>E14</f>
        <v>0</v>
      </c>
      <c r="P14" s="17">
        <f t="shared" si="3"/>
        <v>0</v>
      </c>
    </row>
    <row r="15" spans="1:16" ht="12.75">
      <c r="A15" s="27" t="s">
        <v>161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I15" s="25">
        <f>E15</f>
        <v>0</v>
      </c>
      <c r="P15" s="17">
        <f t="shared" si="3"/>
        <v>0</v>
      </c>
    </row>
    <row r="16" spans="1:16" ht="12.75">
      <c r="A16" s="26" t="s">
        <v>80</v>
      </c>
      <c r="B16">
        <v>6</v>
      </c>
      <c r="C16" s="1">
        <f t="shared" si="0"/>
        <v>7.285355221778355E-05</v>
      </c>
      <c r="D16" s="5">
        <f t="shared" si="1"/>
        <v>0.0005099748655244848</v>
      </c>
      <c r="E16" s="5">
        <f t="shared" si="2"/>
        <v>6.000509974865524</v>
      </c>
      <c r="H16" s="67">
        <f>E16</f>
        <v>6.000509974865524</v>
      </c>
      <c r="P16" s="17">
        <f t="shared" si="3"/>
        <v>6.000509974865524</v>
      </c>
    </row>
    <row r="17" spans="1:16" ht="12.75">
      <c r="A17" s="26" t="s">
        <v>81</v>
      </c>
      <c r="B17">
        <v>28</v>
      </c>
      <c r="C17" s="1">
        <f t="shared" si="0"/>
        <v>0.0003399832436829899</v>
      </c>
      <c r="D17" s="5">
        <f t="shared" si="1"/>
        <v>0.002379882705780929</v>
      </c>
      <c r="E17" s="5">
        <f t="shared" si="2"/>
        <v>28.00237988270578</v>
      </c>
      <c r="H17" s="67">
        <f>E17</f>
        <v>28.00237988270578</v>
      </c>
      <c r="P17" s="17">
        <f t="shared" si="3"/>
        <v>28.00237988270578</v>
      </c>
    </row>
    <row r="18" spans="1:16" ht="12.75">
      <c r="A18" s="26" t="s">
        <v>232</v>
      </c>
      <c r="B18">
        <v>16</v>
      </c>
      <c r="C18" s="1">
        <f t="shared" si="0"/>
        <v>0.00019427613924742282</v>
      </c>
      <c r="D18" s="5">
        <f t="shared" si="1"/>
        <v>0.0013599329747319598</v>
      </c>
      <c r="E18" s="5">
        <f>B18+D18</f>
        <v>16.001359932974733</v>
      </c>
      <c r="H18" s="67">
        <f>E18</f>
        <v>16.001359932974733</v>
      </c>
      <c r="P18" s="17">
        <f>E18</f>
        <v>16.001359932974733</v>
      </c>
    </row>
    <row r="19" spans="1:16" ht="12.75">
      <c r="A19" s="32" t="s">
        <v>218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L19" s="73">
        <f>E19</f>
        <v>0</v>
      </c>
      <c r="P19" s="17">
        <f>E19</f>
        <v>0</v>
      </c>
    </row>
    <row r="20" spans="1:16" ht="12.75">
      <c r="A20" s="27" t="s">
        <v>191</v>
      </c>
      <c r="B20">
        <v>2</v>
      </c>
      <c r="C20" s="1">
        <f t="shared" si="0"/>
        <v>2.4284517405927852E-05</v>
      </c>
      <c r="D20" s="5">
        <f t="shared" si="1"/>
        <v>0.00016999162184149497</v>
      </c>
      <c r="E20" s="5">
        <f t="shared" si="2"/>
        <v>2.0001699916218416</v>
      </c>
      <c r="I20" s="68">
        <f>E20</f>
        <v>2.0001699916218416</v>
      </c>
      <c r="P20" s="17">
        <f t="shared" si="3"/>
        <v>2.0001699916218416</v>
      </c>
    </row>
    <row r="21" spans="1:16" ht="12.75">
      <c r="A21" s="27" t="s">
        <v>82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I21" s="68">
        <f aca="true" t="shared" si="4" ref="I21:I32">E21</f>
        <v>0</v>
      </c>
      <c r="P21" s="17">
        <f t="shared" si="3"/>
        <v>0</v>
      </c>
    </row>
    <row r="22" spans="1:16" ht="12.75">
      <c r="A22" s="27" t="s">
        <v>181</v>
      </c>
      <c r="B22">
        <v>14</v>
      </c>
      <c r="C22" s="1">
        <f t="shared" si="0"/>
        <v>0.00016999162184149494</v>
      </c>
      <c r="D22" s="5">
        <f t="shared" si="1"/>
        <v>0.0011899413528904646</v>
      </c>
      <c r="E22" s="5">
        <f t="shared" si="2"/>
        <v>14.00118994135289</v>
      </c>
      <c r="I22" s="68">
        <f t="shared" si="4"/>
        <v>14.00118994135289</v>
      </c>
      <c r="P22" s="17">
        <f t="shared" si="3"/>
        <v>14.00118994135289</v>
      </c>
    </row>
    <row r="23" spans="1:16" ht="12.75">
      <c r="A23" s="27" t="s">
        <v>153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I23" s="68">
        <f>E23</f>
        <v>0</v>
      </c>
      <c r="P23" s="17">
        <f>E23</f>
        <v>0</v>
      </c>
    </row>
    <row r="24" spans="1:16" ht="12.75">
      <c r="A24" s="27" t="s">
        <v>25</v>
      </c>
      <c r="B24">
        <v>5</v>
      </c>
      <c r="C24" s="1">
        <f t="shared" si="0"/>
        <v>6.071129351481963E-05</v>
      </c>
      <c r="D24" s="5">
        <f t="shared" si="1"/>
        <v>0.0004249790546037374</v>
      </c>
      <c r="E24" s="5">
        <f>B24+D24</f>
        <v>5.000424979054603</v>
      </c>
      <c r="I24" s="68">
        <f>E24</f>
        <v>5.000424979054603</v>
      </c>
      <c r="P24" s="17">
        <f>E24</f>
        <v>5.000424979054603</v>
      </c>
    </row>
    <row r="25" spans="1:16" ht="12.75">
      <c r="A25" s="27" t="s">
        <v>175</v>
      </c>
      <c r="B25">
        <v>20</v>
      </c>
      <c r="C25" s="1">
        <f t="shared" si="0"/>
        <v>0.00024284517405927852</v>
      </c>
      <c r="D25" s="5">
        <f t="shared" si="1"/>
        <v>0.0016999162184149496</v>
      </c>
      <c r="E25" s="5">
        <f t="shared" si="2"/>
        <v>20.001699916218413</v>
      </c>
      <c r="I25" s="68">
        <f t="shared" si="4"/>
        <v>20.001699916218413</v>
      </c>
      <c r="P25" s="17">
        <f t="shared" si="3"/>
        <v>20.001699916218413</v>
      </c>
    </row>
    <row r="26" spans="1:16" ht="12.75">
      <c r="A26" s="27" t="s">
        <v>182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I26" s="68">
        <f t="shared" si="4"/>
        <v>0</v>
      </c>
      <c r="P26" s="17">
        <f t="shared" si="3"/>
        <v>0</v>
      </c>
    </row>
    <row r="27" spans="1:16" ht="12.75">
      <c r="A27" s="27" t="s">
        <v>230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I27" s="68">
        <f t="shared" si="4"/>
        <v>0</v>
      </c>
      <c r="P27" s="17">
        <f t="shared" si="3"/>
        <v>0</v>
      </c>
    </row>
    <row r="28" spans="1:16" ht="12.75">
      <c r="A28" s="27" t="s">
        <v>183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I28" s="68">
        <f t="shared" si="4"/>
        <v>0</v>
      </c>
      <c r="P28" s="17">
        <f t="shared" si="3"/>
        <v>0</v>
      </c>
    </row>
    <row r="29" spans="1:16" ht="12.75">
      <c r="A29" s="27" t="s">
        <v>117</v>
      </c>
      <c r="B29">
        <v>2</v>
      </c>
      <c r="C29" s="1">
        <f t="shared" si="0"/>
        <v>2.4284517405927852E-05</v>
      </c>
      <c r="D29" s="5">
        <f t="shared" si="1"/>
        <v>0.00016999162184149497</v>
      </c>
      <c r="E29" s="5">
        <f t="shared" si="2"/>
        <v>2.0001699916218416</v>
      </c>
      <c r="I29" s="68">
        <f t="shared" si="4"/>
        <v>2.0001699916218416</v>
      </c>
      <c r="P29" s="17">
        <f t="shared" si="3"/>
        <v>2.0001699916218416</v>
      </c>
    </row>
    <row r="30" spans="1:16" ht="12.75">
      <c r="A30" s="27" t="s">
        <v>254</v>
      </c>
      <c r="B30">
        <v>1</v>
      </c>
      <c r="C30" s="1">
        <f t="shared" si="0"/>
        <v>1.2142258702963926E-05</v>
      </c>
      <c r="D30" s="5">
        <f t="shared" si="1"/>
        <v>8.499581092074748E-05</v>
      </c>
      <c r="E30" s="5">
        <f>B30+D30</f>
        <v>1.0000849958109208</v>
      </c>
      <c r="I30" s="68">
        <f>E30</f>
        <v>1.0000849958109208</v>
      </c>
      <c r="P30" s="17">
        <f t="shared" si="3"/>
        <v>1.0000849958109208</v>
      </c>
    </row>
    <row r="31" spans="1:16" ht="12.75">
      <c r="A31" s="27" t="s">
        <v>207</v>
      </c>
      <c r="B31"/>
      <c r="C31" s="1">
        <f t="shared" si="0"/>
        <v>0</v>
      </c>
      <c r="D31" s="5">
        <f t="shared" si="1"/>
        <v>0</v>
      </c>
      <c r="E31" s="5">
        <f>B31+D31</f>
        <v>0</v>
      </c>
      <c r="I31" s="68">
        <f>E31</f>
        <v>0</v>
      </c>
      <c r="P31" s="17">
        <f t="shared" si="3"/>
        <v>0</v>
      </c>
    </row>
    <row r="32" spans="1:16" ht="12.75">
      <c r="A32" s="27" t="s">
        <v>83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I32" s="68">
        <f t="shared" si="4"/>
        <v>0</v>
      </c>
      <c r="P32" s="17">
        <f t="shared" si="3"/>
        <v>0</v>
      </c>
    </row>
    <row r="33" spans="1:16" ht="12.75">
      <c r="A33" s="26" t="s">
        <v>26</v>
      </c>
      <c r="B33">
        <v>122</v>
      </c>
      <c r="C33" s="1">
        <f t="shared" si="0"/>
        <v>0.001481355561761599</v>
      </c>
      <c r="D33" s="5">
        <f t="shared" si="1"/>
        <v>0.010369488932331193</v>
      </c>
      <c r="E33" s="5">
        <f t="shared" si="2"/>
        <v>122.01036948893233</v>
      </c>
      <c r="H33" s="67">
        <f>E33</f>
        <v>122.01036948893233</v>
      </c>
      <c r="P33" s="17">
        <f t="shared" si="3"/>
        <v>122.01036948893233</v>
      </c>
    </row>
    <row r="34" spans="1:16" ht="12.75">
      <c r="A34" s="26" t="s">
        <v>84</v>
      </c>
      <c r="B34">
        <v>8</v>
      </c>
      <c r="C34" s="1">
        <f t="shared" si="0"/>
        <v>9.713806962371141E-05</v>
      </c>
      <c r="D34" s="5">
        <f t="shared" si="1"/>
        <v>0.0006799664873659799</v>
      </c>
      <c r="E34" s="5">
        <f t="shared" si="2"/>
        <v>8.000679966487366</v>
      </c>
      <c r="H34" s="67">
        <f>E34</f>
        <v>8.000679966487366</v>
      </c>
      <c r="P34" s="17">
        <f t="shared" si="3"/>
        <v>8.000679966487366</v>
      </c>
    </row>
    <row r="35" spans="1:16" ht="12.75">
      <c r="A35" s="26" t="s">
        <v>85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H35" s="67">
        <f>E35</f>
        <v>0</v>
      </c>
      <c r="P35" s="17">
        <f t="shared" si="3"/>
        <v>0</v>
      </c>
    </row>
    <row r="36" spans="1:16" ht="12.75">
      <c r="A36" s="26" t="s">
        <v>27</v>
      </c>
      <c r="B36"/>
      <c r="C36" s="1">
        <f t="shared" si="0"/>
        <v>0</v>
      </c>
      <c r="D36" s="5">
        <f t="shared" si="1"/>
        <v>0</v>
      </c>
      <c r="E36" s="5">
        <f t="shared" si="2"/>
        <v>0</v>
      </c>
      <c r="H36" s="67">
        <f>E36</f>
        <v>0</v>
      </c>
      <c r="P36" s="17">
        <f t="shared" si="3"/>
        <v>0</v>
      </c>
    </row>
    <row r="37" spans="1:16" ht="12.75">
      <c r="A37" s="26" t="s">
        <v>28</v>
      </c>
      <c r="B37">
        <v>28</v>
      </c>
      <c r="C37" s="1">
        <f t="shared" si="0"/>
        <v>0.0003399832436829899</v>
      </c>
      <c r="D37" s="5">
        <f t="shared" si="1"/>
        <v>0.002379882705780929</v>
      </c>
      <c r="E37" s="5">
        <f t="shared" si="2"/>
        <v>28.00237988270578</v>
      </c>
      <c r="H37" s="67">
        <f>E37</f>
        <v>28.00237988270578</v>
      </c>
      <c r="P37" s="17">
        <f t="shared" si="3"/>
        <v>28.00237988270578</v>
      </c>
    </row>
    <row r="38" spans="1:16" ht="12.75">
      <c r="A38" s="27" t="s">
        <v>86</v>
      </c>
      <c r="B38">
        <v>6</v>
      </c>
      <c r="C38" s="1">
        <f t="shared" si="0"/>
        <v>7.285355221778355E-05</v>
      </c>
      <c r="D38" s="5">
        <f t="shared" si="1"/>
        <v>0.0005099748655244848</v>
      </c>
      <c r="E38" s="5">
        <f t="shared" si="2"/>
        <v>6.000509974865524</v>
      </c>
      <c r="I38" s="68">
        <f>E38</f>
        <v>6.000509974865524</v>
      </c>
      <c r="P38" s="17">
        <f t="shared" si="3"/>
        <v>6.000509974865524</v>
      </c>
    </row>
    <row r="39" spans="1:16" ht="12.75">
      <c r="A39" s="26" t="s">
        <v>118</v>
      </c>
      <c r="B39">
        <v>5</v>
      </c>
      <c r="C39" s="1">
        <f t="shared" si="0"/>
        <v>6.071129351481963E-05</v>
      </c>
      <c r="D39" s="5">
        <f t="shared" si="1"/>
        <v>0.0004249790546037374</v>
      </c>
      <c r="E39" s="5">
        <f>B39+D39</f>
        <v>5.000424979054603</v>
      </c>
      <c r="H39" s="67">
        <f>E39</f>
        <v>5.000424979054603</v>
      </c>
      <c r="P39" s="17">
        <f t="shared" si="3"/>
        <v>5.000424979054603</v>
      </c>
    </row>
    <row r="40" spans="1:16" ht="12.75">
      <c r="A40" s="27" t="s">
        <v>87</v>
      </c>
      <c r="B40">
        <v>4</v>
      </c>
      <c r="C40" s="1">
        <f t="shared" si="0"/>
        <v>4.8569034811855705E-05</v>
      </c>
      <c r="D40" s="5">
        <f t="shared" si="1"/>
        <v>0.00033998324368298994</v>
      </c>
      <c r="E40" s="5">
        <f t="shared" si="2"/>
        <v>4.000339983243683</v>
      </c>
      <c r="I40" s="68">
        <f aca="true" t="shared" si="5" ref="I40:I46">E40</f>
        <v>4.000339983243683</v>
      </c>
      <c r="P40" s="17">
        <f t="shared" si="3"/>
        <v>4.000339983243683</v>
      </c>
    </row>
    <row r="41" spans="1:16" ht="12.75">
      <c r="A41" s="27" t="s">
        <v>88</v>
      </c>
      <c r="B41">
        <v>8</v>
      </c>
      <c r="C41" s="1">
        <f t="shared" si="0"/>
        <v>9.713806962371141E-05</v>
      </c>
      <c r="D41" s="5">
        <f t="shared" si="1"/>
        <v>0.0006799664873659799</v>
      </c>
      <c r="E41" s="5">
        <f t="shared" si="2"/>
        <v>8.000679966487366</v>
      </c>
      <c r="I41" s="68">
        <f t="shared" si="5"/>
        <v>8.000679966487366</v>
      </c>
      <c r="P41" s="17">
        <f t="shared" si="3"/>
        <v>8.000679966487366</v>
      </c>
    </row>
    <row r="42" spans="1:16" ht="12.75">
      <c r="A42" s="27" t="s">
        <v>225</v>
      </c>
      <c r="B42">
        <v>3</v>
      </c>
      <c r="C42" s="1">
        <f t="shared" si="0"/>
        <v>3.642677610889177E-05</v>
      </c>
      <c r="D42" s="5">
        <f t="shared" si="1"/>
        <v>0.0002549874327622424</v>
      </c>
      <c r="E42" s="5">
        <f>B42+D42</f>
        <v>3.000254987432762</v>
      </c>
      <c r="I42" s="68">
        <f t="shared" si="5"/>
        <v>3.000254987432762</v>
      </c>
      <c r="P42" s="17">
        <f t="shared" si="3"/>
        <v>3.000254987432762</v>
      </c>
    </row>
    <row r="43" spans="1:16" ht="12.75">
      <c r="A43" s="27" t="s">
        <v>241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I43" s="68">
        <f t="shared" si="5"/>
        <v>0</v>
      </c>
      <c r="P43" s="17">
        <f t="shared" si="3"/>
        <v>0</v>
      </c>
    </row>
    <row r="44" spans="1:16" ht="12.75">
      <c r="A44" s="27" t="s">
        <v>29</v>
      </c>
      <c r="B44">
        <v>112</v>
      </c>
      <c r="C44" s="1">
        <f aca="true" t="shared" si="6" ref="C44:C75">B44/$B$154</f>
        <v>0.0013599329747319595</v>
      </c>
      <c r="D44" s="5">
        <f aca="true" t="shared" si="7" ref="D44:D75">C44*$B$157</f>
        <v>0.009519530823123717</v>
      </c>
      <c r="E44" s="5">
        <f t="shared" si="2"/>
        <v>112.00951953082313</v>
      </c>
      <c r="I44" s="68">
        <f t="shared" si="5"/>
        <v>112.00951953082313</v>
      </c>
      <c r="P44" s="17">
        <f t="shared" si="3"/>
        <v>112.00951953082313</v>
      </c>
    </row>
    <row r="45" spans="1:16" ht="12.75">
      <c r="A45" s="27" t="s">
        <v>119</v>
      </c>
      <c r="B45">
        <v>19</v>
      </c>
      <c r="C45" s="1">
        <f t="shared" si="6"/>
        <v>0.0002307029153563146</v>
      </c>
      <c r="D45" s="5">
        <f t="shared" si="7"/>
        <v>0.0016149204074942022</v>
      </c>
      <c r="E45" s="5">
        <f t="shared" si="2"/>
        <v>19.001614920407494</v>
      </c>
      <c r="I45" s="68">
        <f t="shared" si="5"/>
        <v>19.001614920407494</v>
      </c>
      <c r="P45" s="17">
        <f t="shared" si="3"/>
        <v>19.001614920407494</v>
      </c>
    </row>
    <row r="46" spans="1:16" ht="12.75">
      <c r="A46" s="27" t="s">
        <v>158</v>
      </c>
      <c r="B46">
        <v>3</v>
      </c>
      <c r="C46" s="1">
        <f t="shared" si="6"/>
        <v>3.642677610889177E-05</v>
      </c>
      <c r="D46" s="5">
        <f t="shared" si="7"/>
        <v>0.0002549874327622424</v>
      </c>
      <c r="E46" s="5">
        <f t="shared" si="2"/>
        <v>3.000254987432762</v>
      </c>
      <c r="I46" s="68">
        <f t="shared" si="5"/>
        <v>3.000254987432762</v>
      </c>
      <c r="P46" s="17">
        <f t="shared" si="3"/>
        <v>3.000254987432762</v>
      </c>
    </row>
    <row r="47" spans="1:16" ht="12.75">
      <c r="A47" s="26" t="s">
        <v>184</v>
      </c>
      <c r="B47"/>
      <c r="C47" s="1">
        <f t="shared" si="6"/>
        <v>0</v>
      </c>
      <c r="D47" s="5">
        <f t="shared" si="7"/>
        <v>0</v>
      </c>
      <c r="E47" s="5">
        <f t="shared" si="2"/>
        <v>0</v>
      </c>
      <c r="H47" s="67">
        <f>E47</f>
        <v>0</v>
      </c>
      <c r="P47" s="17">
        <f t="shared" si="3"/>
        <v>0</v>
      </c>
    </row>
    <row r="48" spans="1:16" ht="12.75">
      <c r="A48" s="26" t="s">
        <v>30</v>
      </c>
      <c r="B48">
        <v>14</v>
      </c>
      <c r="C48" s="1">
        <f t="shared" si="6"/>
        <v>0.00016999162184149494</v>
      </c>
      <c r="D48" s="5">
        <f t="shared" si="7"/>
        <v>0.0011899413528904646</v>
      </c>
      <c r="E48" s="5">
        <f>B48+D48</f>
        <v>14.00118994135289</v>
      </c>
      <c r="H48" s="67">
        <f>E48</f>
        <v>14.00118994135289</v>
      </c>
      <c r="P48" s="17">
        <f t="shared" si="3"/>
        <v>14.00118994135289</v>
      </c>
    </row>
    <row r="49" spans="1:16" ht="12.75">
      <c r="A49" s="26" t="s">
        <v>90</v>
      </c>
      <c r="B49">
        <v>1029</v>
      </c>
      <c r="C49" s="1">
        <f t="shared" si="6"/>
        <v>0.012494384205349878</v>
      </c>
      <c r="D49" s="5">
        <f t="shared" si="7"/>
        <v>0.08746068943744915</v>
      </c>
      <c r="E49" s="5">
        <f t="shared" si="2"/>
        <v>1029.0874606894374</v>
      </c>
      <c r="H49" s="67">
        <f>E49</f>
        <v>1029.0874606894374</v>
      </c>
      <c r="P49" s="17">
        <f t="shared" si="3"/>
        <v>1029.0874606894374</v>
      </c>
    </row>
    <row r="50" spans="1:16" ht="12.75">
      <c r="A50" s="26" t="s">
        <v>195</v>
      </c>
      <c r="B50">
        <v>15</v>
      </c>
      <c r="C50" s="1">
        <f t="shared" si="6"/>
        <v>0.0001821338805444589</v>
      </c>
      <c r="D50" s="5">
        <f t="shared" si="7"/>
        <v>0.0012749371638112123</v>
      </c>
      <c r="E50" s="5">
        <f>B50+D50</f>
        <v>15.001274937163812</v>
      </c>
      <c r="H50" s="67">
        <f>E50</f>
        <v>15.001274937163812</v>
      </c>
      <c r="P50" s="17">
        <f t="shared" si="3"/>
        <v>15.001274937163812</v>
      </c>
    </row>
    <row r="51" spans="1:16" ht="12.75">
      <c r="A51" s="26" t="s">
        <v>91</v>
      </c>
      <c r="B51">
        <v>30</v>
      </c>
      <c r="C51" s="1">
        <f t="shared" si="6"/>
        <v>0.0003642677610889178</v>
      </c>
      <c r="D51" s="5">
        <f t="shared" si="7"/>
        <v>0.0025498743276224246</v>
      </c>
      <c r="E51" s="5">
        <f t="shared" si="2"/>
        <v>30.002549874327624</v>
      </c>
      <c r="H51" s="67">
        <f>E51</f>
        <v>30.002549874327624</v>
      </c>
      <c r="P51" s="17">
        <f t="shared" si="3"/>
        <v>30.002549874327624</v>
      </c>
    </row>
    <row r="52" spans="1:16" ht="12.75">
      <c r="A52" s="27" t="s">
        <v>92</v>
      </c>
      <c r="B52"/>
      <c r="C52" s="1">
        <f t="shared" si="6"/>
        <v>0</v>
      </c>
      <c r="D52" s="5">
        <f t="shared" si="7"/>
        <v>0</v>
      </c>
      <c r="E52" s="5">
        <f t="shared" si="2"/>
        <v>0</v>
      </c>
      <c r="I52" s="68">
        <f>E52</f>
        <v>0</v>
      </c>
      <c r="P52" s="17">
        <f t="shared" si="3"/>
        <v>0</v>
      </c>
    </row>
    <row r="53" spans="1:16" ht="12.75">
      <c r="A53" s="27" t="s">
        <v>93</v>
      </c>
      <c r="B53">
        <v>2679</v>
      </c>
      <c r="C53" s="1">
        <f t="shared" si="6"/>
        <v>0.032529111065240354</v>
      </c>
      <c r="D53" s="5">
        <f t="shared" si="7"/>
        <v>0.22770377745668247</v>
      </c>
      <c r="E53" s="5">
        <f t="shared" si="2"/>
        <v>2679.2277037774566</v>
      </c>
      <c r="I53" s="68">
        <f aca="true" t="shared" si="8" ref="I53:I60">E53</f>
        <v>2679.2277037774566</v>
      </c>
      <c r="P53" s="17">
        <f t="shared" si="3"/>
        <v>2679.2277037774566</v>
      </c>
    </row>
    <row r="54" spans="1:16" ht="12.75">
      <c r="A54" s="27" t="s">
        <v>197</v>
      </c>
      <c r="B54">
        <v>25</v>
      </c>
      <c r="C54" s="1">
        <f t="shared" si="6"/>
        <v>0.0003035564675740981</v>
      </c>
      <c r="D54" s="5">
        <f t="shared" si="7"/>
        <v>0.0021248952730186866</v>
      </c>
      <c r="E54" s="5">
        <f t="shared" si="2"/>
        <v>25.00212489527302</v>
      </c>
      <c r="I54" s="68">
        <f t="shared" si="8"/>
        <v>25.00212489527302</v>
      </c>
      <c r="P54" s="17">
        <f t="shared" si="3"/>
        <v>25.00212489527302</v>
      </c>
    </row>
    <row r="55" spans="1:16" ht="12.75">
      <c r="A55" s="27" t="s">
        <v>94</v>
      </c>
      <c r="B55">
        <v>0</v>
      </c>
      <c r="C55" s="1">
        <f t="shared" si="6"/>
        <v>0</v>
      </c>
      <c r="D55" s="5">
        <f t="shared" si="7"/>
        <v>0</v>
      </c>
      <c r="E55" s="5">
        <f>B55+D55</f>
        <v>0</v>
      </c>
      <c r="I55" s="68">
        <f>E55</f>
        <v>0</v>
      </c>
      <c r="P55" s="17">
        <f>E55</f>
        <v>0</v>
      </c>
    </row>
    <row r="56" spans="1:16" ht="12.75">
      <c r="A56" s="27" t="s">
        <v>95</v>
      </c>
      <c r="B56">
        <v>9</v>
      </c>
      <c r="C56" s="1">
        <f t="shared" si="6"/>
        <v>0.00010928032832667533</v>
      </c>
      <c r="D56" s="5">
        <f t="shared" si="7"/>
        <v>0.0007649622982867273</v>
      </c>
      <c r="E56" s="5">
        <f t="shared" si="2"/>
        <v>9.000764962298287</v>
      </c>
      <c r="I56" s="68">
        <f t="shared" si="8"/>
        <v>9.000764962298287</v>
      </c>
      <c r="P56" s="17">
        <f t="shared" si="3"/>
        <v>9.000764962298287</v>
      </c>
    </row>
    <row r="57" spans="1:16" ht="12.75">
      <c r="A57" s="27" t="s">
        <v>96</v>
      </c>
      <c r="B57">
        <v>38</v>
      </c>
      <c r="C57" s="1">
        <f t="shared" si="6"/>
        <v>0.0004614058307126292</v>
      </c>
      <c r="D57" s="5">
        <f t="shared" si="7"/>
        <v>0.0032298408149884043</v>
      </c>
      <c r="E57" s="5">
        <f t="shared" si="2"/>
        <v>38.00322984081499</v>
      </c>
      <c r="I57" s="68">
        <f t="shared" si="8"/>
        <v>38.00322984081499</v>
      </c>
      <c r="P57" s="17">
        <f t="shared" si="3"/>
        <v>38.00322984081499</v>
      </c>
    </row>
    <row r="58" spans="1:16" ht="12.75">
      <c r="A58" s="27" t="s">
        <v>97</v>
      </c>
      <c r="B58">
        <v>0</v>
      </c>
      <c r="C58" s="1">
        <f t="shared" si="6"/>
        <v>0</v>
      </c>
      <c r="D58" s="5">
        <f t="shared" si="7"/>
        <v>0</v>
      </c>
      <c r="E58" s="5">
        <f t="shared" si="2"/>
        <v>0</v>
      </c>
      <c r="I58" s="68">
        <f t="shared" si="8"/>
        <v>0</v>
      </c>
      <c r="P58" s="17">
        <f t="shared" si="3"/>
        <v>0</v>
      </c>
    </row>
    <row r="59" spans="1:16" ht="12.75">
      <c r="A59" s="27" t="s">
        <v>31</v>
      </c>
      <c r="B59">
        <v>1606</v>
      </c>
      <c r="C59" s="1">
        <f t="shared" si="6"/>
        <v>0.019500467476960066</v>
      </c>
      <c r="D59" s="5">
        <f t="shared" si="7"/>
        <v>0.13650327233872045</v>
      </c>
      <c r="E59" s="5">
        <f t="shared" si="2"/>
        <v>1606.1365032723388</v>
      </c>
      <c r="I59" s="68">
        <f t="shared" si="8"/>
        <v>1606.1365032723388</v>
      </c>
      <c r="P59" s="17">
        <f t="shared" si="3"/>
        <v>1606.1365032723388</v>
      </c>
    </row>
    <row r="60" spans="1:16" ht="12.75">
      <c r="A60" s="27" t="s">
        <v>98</v>
      </c>
      <c r="B60">
        <v>191</v>
      </c>
      <c r="C60" s="1">
        <f t="shared" si="6"/>
        <v>0.00231917141226611</v>
      </c>
      <c r="D60" s="5">
        <f t="shared" si="7"/>
        <v>0.01623419988586277</v>
      </c>
      <c r="E60" s="5">
        <f t="shared" si="2"/>
        <v>191.01623419988587</v>
      </c>
      <c r="I60" s="68">
        <f t="shared" si="8"/>
        <v>191.01623419988587</v>
      </c>
      <c r="P60" s="17">
        <f t="shared" si="3"/>
        <v>191.01623419988587</v>
      </c>
    </row>
    <row r="61" spans="1:16" ht="12.75">
      <c r="A61" s="27" t="s">
        <v>203</v>
      </c>
      <c r="B61">
        <v>14</v>
      </c>
      <c r="C61" s="1">
        <f t="shared" si="6"/>
        <v>0.00016999162184149494</v>
      </c>
      <c r="D61" s="5">
        <f t="shared" si="7"/>
        <v>0.0011899413528904646</v>
      </c>
      <c r="E61" s="5">
        <f>B61+D61</f>
        <v>14.00118994135289</v>
      </c>
      <c r="I61" s="68">
        <f>E61</f>
        <v>14.00118994135289</v>
      </c>
      <c r="P61" s="17">
        <f>E61</f>
        <v>14.00118994135289</v>
      </c>
    </row>
    <row r="62" spans="1:16" ht="12.75">
      <c r="A62" s="26" t="s">
        <v>99</v>
      </c>
      <c r="B62">
        <v>1</v>
      </c>
      <c r="C62" s="1">
        <f t="shared" si="6"/>
        <v>1.2142258702963926E-05</v>
      </c>
      <c r="D62" s="5">
        <f t="shared" si="7"/>
        <v>8.499581092074748E-05</v>
      </c>
      <c r="E62" s="5">
        <f t="shared" si="2"/>
        <v>1.0000849958109208</v>
      </c>
      <c r="H62" s="67">
        <f>E62</f>
        <v>1.0000849958109208</v>
      </c>
      <c r="P62" s="17">
        <f t="shared" si="3"/>
        <v>1.0000849958109208</v>
      </c>
    </row>
    <row r="63" spans="1:16" ht="12.75">
      <c r="A63" s="27" t="s">
        <v>100</v>
      </c>
      <c r="B63">
        <v>55</v>
      </c>
      <c r="C63" s="1">
        <f t="shared" si="6"/>
        <v>0.0006678242286630158</v>
      </c>
      <c r="D63" s="5">
        <f t="shared" si="7"/>
        <v>0.004674769600641111</v>
      </c>
      <c r="E63" s="5">
        <f t="shared" si="2"/>
        <v>55.00467476960064</v>
      </c>
      <c r="I63" s="68">
        <f>E63</f>
        <v>55.00467476960064</v>
      </c>
      <c r="P63" s="17">
        <f t="shared" si="3"/>
        <v>55.00467476960064</v>
      </c>
    </row>
    <row r="64" spans="1:16" ht="12.75">
      <c r="A64" s="27" t="s">
        <v>32</v>
      </c>
      <c r="B64">
        <v>50</v>
      </c>
      <c r="C64" s="1">
        <f t="shared" si="6"/>
        <v>0.0006071129351481962</v>
      </c>
      <c r="D64" s="5">
        <f t="shared" si="7"/>
        <v>0.004249790546037373</v>
      </c>
      <c r="E64" s="5">
        <f t="shared" si="2"/>
        <v>50.00424979054604</v>
      </c>
      <c r="I64" s="68">
        <f>E64</f>
        <v>50.00424979054604</v>
      </c>
      <c r="P64" s="17">
        <f t="shared" si="3"/>
        <v>50.00424979054604</v>
      </c>
    </row>
    <row r="65" spans="1:16" ht="12.75">
      <c r="A65" s="27" t="s">
        <v>101</v>
      </c>
      <c r="B65">
        <v>68</v>
      </c>
      <c r="C65" s="1">
        <f t="shared" si="6"/>
        <v>0.000825673591801547</v>
      </c>
      <c r="D65" s="5">
        <f t="shared" si="7"/>
        <v>0.005779715142610829</v>
      </c>
      <c r="E65" s="5">
        <f t="shared" si="2"/>
        <v>68.00577971514261</v>
      </c>
      <c r="I65" s="68">
        <f>E65</f>
        <v>68.00577971514261</v>
      </c>
      <c r="P65" s="17">
        <f t="shared" si="3"/>
        <v>68.00577971514261</v>
      </c>
    </row>
    <row r="66" spans="1:16" ht="12.75">
      <c r="A66" s="30" t="s">
        <v>185</v>
      </c>
      <c r="B66"/>
      <c r="C66" s="1">
        <f t="shared" si="6"/>
        <v>0</v>
      </c>
      <c r="D66" s="5">
        <f t="shared" si="7"/>
        <v>0</v>
      </c>
      <c r="E66" s="5">
        <f>B66+D66</f>
        <v>0</v>
      </c>
      <c r="G66" s="70">
        <f>E66</f>
        <v>0</v>
      </c>
      <c r="P66" s="17">
        <f>E66</f>
        <v>0</v>
      </c>
    </row>
    <row r="67" spans="1:16" ht="12.75">
      <c r="A67" s="30" t="s">
        <v>102</v>
      </c>
      <c r="B67">
        <v>29</v>
      </c>
      <c r="C67" s="1">
        <f t="shared" si="6"/>
        <v>0.0003521255023859538</v>
      </c>
      <c r="D67" s="5">
        <f t="shared" si="7"/>
        <v>0.0024648785167016764</v>
      </c>
      <c r="E67" s="5">
        <f t="shared" si="2"/>
        <v>29.0024648785167</v>
      </c>
      <c r="G67" s="70">
        <f>E67</f>
        <v>29.0024648785167</v>
      </c>
      <c r="P67" s="17">
        <f t="shared" si="3"/>
        <v>29.0024648785167</v>
      </c>
    </row>
    <row r="68" spans="1:16" ht="12.75">
      <c r="A68" s="30" t="s">
        <v>34</v>
      </c>
      <c r="B68">
        <v>340</v>
      </c>
      <c r="C68" s="1">
        <f t="shared" si="6"/>
        <v>0.004128367959007734</v>
      </c>
      <c r="D68" s="5">
        <f t="shared" si="7"/>
        <v>0.02889857571305414</v>
      </c>
      <c r="E68" s="5">
        <f t="shared" si="2"/>
        <v>340.0288985757131</v>
      </c>
      <c r="G68" s="70">
        <f>E68</f>
        <v>340.0288985757131</v>
      </c>
      <c r="P68" s="17">
        <f t="shared" si="3"/>
        <v>340.0288985757131</v>
      </c>
    </row>
    <row r="69" spans="1:16" ht="12.75">
      <c r="A69" s="28" t="s">
        <v>35</v>
      </c>
      <c r="B69">
        <v>525</v>
      </c>
      <c r="C69" s="1">
        <f t="shared" si="6"/>
        <v>0.0063746858190560605</v>
      </c>
      <c r="D69" s="5">
        <f t="shared" si="7"/>
        <v>0.04462280073339242</v>
      </c>
      <c r="E69" s="5">
        <f t="shared" si="2"/>
        <v>525.0446228007334</v>
      </c>
      <c r="F69" s="71">
        <f>E69</f>
        <v>525.0446228007334</v>
      </c>
      <c r="P69" s="17">
        <f t="shared" si="3"/>
        <v>525.0446228007334</v>
      </c>
    </row>
    <row r="70" spans="1:16" ht="12.75">
      <c r="A70" s="30" t="s">
        <v>36</v>
      </c>
      <c r="B70">
        <v>243</v>
      </c>
      <c r="C70" s="1">
        <f t="shared" si="6"/>
        <v>0.002950568864820234</v>
      </c>
      <c r="D70" s="5">
        <f t="shared" si="7"/>
        <v>0.020653982053741637</v>
      </c>
      <c r="E70" s="5">
        <f t="shared" si="2"/>
        <v>243.02065398205374</v>
      </c>
      <c r="G70" s="70">
        <f>E70</f>
        <v>243.02065398205374</v>
      </c>
      <c r="P70" s="17">
        <f t="shared" si="3"/>
        <v>243.02065398205374</v>
      </c>
    </row>
    <row r="71" spans="1:16" ht="12.75">
      <c r="A71" s="30" t="s">
        <v>37</v>
      </c>
      <c r="B71">
        <v>1430</v>
      </c>
      <c r="C71" s="1">
        <f t="shared" si="6"/>
        <v>0.01736342994523841</v>
      </c>
      <c r="D71" s="5">
        <f t="shared" si="7"/>
        <v>0.12154400961666888</v>
      </c>
      <c r="E71" s="5">
        <f t="shared" si="2"/>
        <v>1430.1215440096166</v>
      </c>
      <c r="G71" s="70">
        <f>E71</f>
        <v>1430.1215440096166</v>
      </c>
      <c r="P71" s="17">
        <f t="shared" si="3"/>
        <v>1430.1215440096166</v>
      </c>
    </row>
    <row r="72" spans="1:16" ht="12.75">
      <c r="A72" s="95" t="s">
        <v>38</v>
      </c>
      <c r="B72">
        <v>22472</v>
      </c>
      <c r="C72" s="1">
        <f t="shared" si="6"/>
        <v>0.27286083757300533</v>
      </c>
      <c r="D72" s="5">
        <f t="shared" si="7"/>
        <v>1.9100258630110374</v>
      </c>
      <c r="E72" s="5">
        <f t="shared" si="2"/>
        <v>22473.91002586301</v>
      </c>
      <c r="G72" s="76"/>
      <c r="O72" s="79">
        <f>E72</f>
        <v>22473.91002586301</v>
      </c>
      <c r="P72" s="17"/>
    </row>
    <row r="73" spans="1:16" ht="12.75">
      <c r="A73" s="30" t="s">
        <v>39</v>
      </c>
      <c r="B73">
        <v>648</v>
      </c>
      <c r="C73" s="1">
        <f t="shared" si="6"/>
        <v>0.007868183639520623</v>
      </c>
      <c r="D73" s="5">
        <f t="shared" si="7"/>
        <v>0.05507728547664436</v>
      </c>
      <c r="E73" s="5">
        <f t="shared" si="2"/>
        <v>648.0550772854766</v>
      </c>
      <c r="G73" s="70">
        <f>E73</f>
        <v>648.0550772854766</v>
      </c>
      <c r="P73" s="17">
        <f t="shared" si="3"/>
        <v>648.0550772854766</v>
      </c>
    </row>
    <row r="74" spans="1:16" ht="12.75">
      <c r="A74" s="28" t="s">
        <v>103</v>
      </c>
      <c r="B74">
        <v>17</v>
      </c>
      <c r="C74" s="1">
        <f t="shared" si="6"/>
        <v>0.00020641839795038674</v>
      </c>
      <c r="D74" s="5">
        <f t="shared" si="7"/>
        <v>0.0014449287856527072</v>
      </c>
      <c r="E74" s="5">
        <f t="shared" si="2"/>
        <v>17.001444928785652</v>
      </c>
      <c r="F74" s="71">
        <f aca="true" t="shared" si="9" ref="F74:F79">E74</f>
        <v>17.001444928785652</v>
      </c>
      <c r="P74" s="17">
        <f t="shared" si="3"/>
        <v>17.001444928785652</v>
      </c>
    </row>
    <row r="75" spans="1:16" ht="12.75">
      <c r="A75" s="28" t="s">
        <v>40</v>
      </c>
      <c r="B75">
        <v>29</v>
      </c>
      <c r="C75" s="1">
        <f t="shared" si="6"/>
        <v>0.0003521255023859538</v>
      </c>
      <c r="D75" s="5">
        <f t="shared" si="7"/>
        <v>0.0024648785167016764</v>
      </c>
      <c r="E75" s="5">
        <f t="shared" si="2"/>
        <v>29.0024648785167</v>
      </c>
      <c r="F75" s="71">
        <f t="shared" si="9"/>
        <v>29.0024648785167</v>
      </c>
      <c r="P75" s="17">
        <f t="shared" si="3"/>
        <v>29.0024648785167</v>
      </c>
    </row>
    <row r="76" spans="1:16" ht="12.75">
      <c r="A76" s="28" t="s">
        <v>41</v>
      </c>
      <c r="B76">
        <v>525</v>
      </c>
      <c r="C76" s="1">
        <f aca="true" t="shared" si="10" ref="C76:C107">B76/$B$154</f>
        <v>0.0063746858190560605</v>
      </c>
      <c r="D76" s="5">
        <f aca="true" t="shared" si="11" ref="D76:D107">C76*$B$157</f>
        <v>0.04462280073339242</v>
      </c>
      <c r="E76" s="5">
        <f t="shared" si="2"/>
        <v>525.0446228007334</v>
      </c>
      <c r="F76" s="71">
        <f t="shared" si="9"/>
        <v>525.0446228007334</v>
      </c>
      <c r="P76" s="17">
        <f t="shared" si="3"/>
        <v>525.0446228007334</v>
      </c>
    </row>
    <row r="77" spans="1:16" ht="12.75">
      <c r="A77" s="28" t="s">
        <v>42</v>
      </c>
      <c r="B77">
        <v>10890</v>
      </c>
      <c r="C77" s="1">
        <f t="shared" si="10"/>
        <v>0.13222919727527715</v>
      </c>
      <c r="D77" s="5">
        <f t="shared" si="11"/>
        <v>0.9256043809269401</v>
      </c>
      <c r="E77" s="5">
        <f t="shared" si="2"/>
        <v>10890.925604380927</v>
      </c>
      <c r="F77" s="71">
        <f t="shared" si="9"/>
        <v>10890.925604380927</v>
      </c>
      <c r="P77" s="17">
        <f t="shared" si="3"/>
        <v>10890.925604380927</v>
      </c>
    </row>
    <row r="78" spans="1:16" ht="12.75">
      <c r="A78" s="28" t="s">
        <v>43</v>
      </c>
      <c r="B78">
        <v>4727</v>
      </c>
      <c r="C78" s="1">
        <f t="shared" si="10"/>
        <v>0.05739645688891048</v>
      </c>
      <c r="D78" s="5">
        <f t="shared" si="11"/>
        <v>0.40177519822237334</v>
      </c>
      <c r="E78" s="5">
        <f t="shared" si="2"/>
        <v>4727.401775198223</v>
      </c>
      <c r="F78" s="71">
        <f t="shared" si="9"/>
        <v>4727.401775198223</v>
      </c>
      <c r="P78" s="17">
        <f t="shared" si="3"/>
        <v>4727.401775198223</v>
      </c>
    </row>
    <row r="79" spans="1:16" ht="12.75">
      <c r="A79" s="28" t="s">
        <v>104</v>
      </c>
      <c r="B79">
        <v>536</v>
      </c>
      <c r="C79" s="1">
        <f t="shared" si="10"/>
        <v>0.006508250664788664</v>
      </c>
      <c r="D79" s="5">
        <f t="shared" si="11"/>
        <v>0.04555775465352065</v>
      </c>
      <c r="E79" s="5">
        <f t="shared" si="2"/>
        <v>536.0455577546535</v>
      </c>
      <c r="F79" s="71">
        <f t="shared" si="9"/>
        <v>536.0455577546535</v>
      </c>
      <c r="P79" s="17">
        <f t="shared" si="3"/>
        <v>536.0455577546535</v>
      </c>
    </row>
    <row r="80" spans="1:16" ht="12.75">
      <c r="A80" s="30" t="s">
        <v>44</v>
      </c>
      <c r="B80">
        <v>778</v>
      </c>
      <c r="C80" s="1">
        <f t="shared" si="10"/>
        <v>0.009446677270905934</v>
      </c>
      <c r="D80" s="5">
        <f t="shared" si="11"/>
        <v>0.06612674089634153</v>
      </c>
      <c r="E80" s="5">
        <f t="shared" si="2"/>
        <v>778.0661267408964</v>
      </c>
      <c r="G80" s="70">
        <f>E80</f>
        <v>778.0661267408964</v>
      </c>
      <c r="P80" s="17">
        <f t="shared" si="3"/>
        <v>778.0661267408964</v>
      </c>
    </row>
    <row r="81" spans="1:16" ht="12.75">
      <c r="A81" s="28" t="s">
        <v>45</v>
      </c>
      <c r="B81">
        <v>11513</v>
      </c>
      <c r="C81" s="1">
        <f t="shared" si="10"/>
        <v>0.13979382444722369</v>
      </c>
      <c r="D81" s="5">
        <f t="shared" si="11"/>
        <v>0.9785567711305658</v>
      </c>
      <c r="E81" s="5">
        <f t="shared" si="2"/>
        <v>11513.97855677113</v>
      </c>
      <c r="F81" s="71">
        <f>E81</f>
        <v>11513.97855677113</v>
      </c>
      <c r="P81" s="17">
        <f t="shared" si="3"/>
        <v>11513.97855677113</v>
      </c>
    </row>
    <row r="82" spans="1:16" ht="12.75">
      <c r="A82" s="28" t="s">
        <v>46</v>
      </c>
      <c r="B82">
        <v>7809</v>
      </c>
      <c r="C82" s="1">
        <f t="shared" si="10"/>
        <v>0.09481889821144529</v>
      </c>
      <c r="D82" s="5">
        <f t="shared" si="11"/>
        <v>0.663732287480117</v>
      </c>
      <c r="E82" s="5">
        <f t="shared" si="2"/>
        <v>7809.66373228748</v>
      </c>
      <c r="F82" s="71">
        <f>E82</f>
        <v>7809.66373228748</v>
      </c>
      <c r="P82" s="17">
        <f t="shared" si="3"/>
        <v>7809.66373228748</v>
      </c>
    </row>
    <row r="83" spans="1:16" ht="12.75">
      <c r="A83" s="28" t="s">
        <v>47</v>
      </c>
      <c r="B83">
        <v>398</v>
      </c>
      <c r="C83" s="1">
        <f t="shared" si="10"/>
        <v>0.004832618963779642</v>
      </c>
      <c r="D83" s="5">
        <f t="shared" si="11"/>
        <v>0.033828332746457496</v>
      </c>
      <c r="E83" s="5">
        <f t="shared" si="2"/>
        <v>398.03382833274645</v>
      </c>
      <c r="F83" s="71">
        <f>E83</f>
        <v>398.03382833274645</v>
      </c>
      <c r="P83" s="17">
        <f t="shared" si="3"/>
        <v>398.03382833274645</v>
      </c>
    </row>
    <row r="84" spans="1:16" ht="12.75">
      <c r="A84" s="28" t="s">
        <v>48</v>
      </c>
      <c r="B84">
        <v>54</v>
      </c>
      <c r="C84" s="1">
        <f t="shared" si="10"/>
        <v>0.0006556819699600519</v>
      </c>
      <c r="D84" s="5">
        <f t="shared" si="11"/>
        <v>0.004589773789720364</v>
      </c>
      <c r="E84" s="5">
        <f t="shared" si="2"/>
        <v>54.00458977378972</v>
      </c>
      <c r="F84" s="71">
        <f>E84</f>
        <v>54.00458977378972</v>
      </c>
      <c r="P84" s="17">
        <f t="shared" si="3"/>
        <v>54.00458977378972</v>
      </c>
    </row>
    <row r="85" spans="1:16" ht="12.75">
      <c r="A85" s="30" t="s">
        <v>49</v>
      </c>
      <c r="B85">
        <v>83</v>
      </c>
      <c r="C85" s="1">
        <f t="shared" si="10"/>
        <v>0.0010078074723460057</v>
      </c>
      <c r="D85" s="5">
        <f t="shared" si="11"/>
        <v>0.00705465230642204</v>
      </c>
      <c r="E85" s="5">
        <f t="shared" si="2"/>
        <v>83.00705465230642</v>
      </c>
      <c r="G85" s="70">
        <f>E85</f>
        <v>83.00705465230642</v>
      </c>
      <c r="P85" s="17">
        <f t="shared" si="3"/>
        <v>83.00705465230642</v>
      </c>
    </row>
    <row r="86" spans="1:16" ht="12.75">
      <c r="A86" s="28" t="s">
        <v>50</v>
      </c>
      <c r="B86">
        <v>1994</v>
      </c>
      <c r="C86" s="1">
        <f t="shared" si="10"/>
        <v>0.024211663853710066</v>
      </c>
      <c r="D86" s="5">
        <f t="shared" si="11"/>
        <v>0.16948164697597046</v>
      </c>
      <c r="E86" s="5">
        <f t="shared" si="2"/>
        <v>1994.169481646976</v>
      </c>
      <c r="F86" s="71">
        <f>E86</f>
        <v>1994.169481646976</v>
      </c>
      <c r="P86" s="17">
        <f aca="true" t="shared" si="12" ref="P86:P151">E86</f>
        <v>1994.169481646976</v>
      </c>
    </row>
    <row r="87" spans="1:16" ht="12.75">
      <c r="A87" s="28" t="s">
        <v>51</v>
      </c>
      <c r="B87">
        <v>697</v>
      </c>
      <c r="C87" s="1">
        <f t="shared" si="10"/>
        <v>0.008463154315965856</v>
      </c>
      <c r="D87" s="5">
        <f t="shared" si="11"/>
        <v>0.05924208021176099</v>
      </c>
      <c r="E87" s="5">
        <f t="shared" si="2"/>
        <v>697.0592420802118</v>
      </c>
      <c r="F87" s="71">
        <f>E87</f>
        <v>697.0592420802118</v>
      </c>
      <c r="P87" s="17">
        <f t="shared" si="12"/>
        <v>697.0592420802118</v>
      </c>
    </row>
    <row r="88" spans="1:16" ht="12.75">
      <c r="A88" s="30" t="s">
        <v>52</v>
      </c>
      <c r="B88">
        <v>90</v>
      </c>
      <c r="C88" s="1">
        <f t="shared" si="10"/>
        <v>0.0010928032832667532</v>
      </c>
      <c r="D88" s="5">
        <f t="shared" si="11"/>
        <v>0.007649622982867272</v>
      </c>
      <c r="E88" s="5">
        <f aca="true" t="shared" si="13" ref="E88:E103">B88+D88</f>
        <v>90.00764962298287</v>
      </c>
      <c r="G88" s="70">
        <f>E88</f>
        <v>90.00764962298287</v>
      </c>
      <c r="P88" s="17">
        <f t="shared" si="12"/>
        <v>90.00764962298287</v>
      </c>
    </row>
    <row r="89" spans="1:16" ht="12.75">
      <c r="A89" s="28" t="s">
        <v>53</v>
      </c>
      <c r="B89">
        <v>560</v>
      </c>
      <c r="C89" s="1">
        <f t="shared" si="10"/>
        <v>0.0067996648736597986</v>
      </c>
      <c r="D89" s="5">
        <f t="shared" si="11"/>
        <v>0.04759765411561859</v>
      </c>
      <c r="E89" s="5">
        <f t="shared" si="13"/>
        <v>560.0475976541156</v>
      </c>
      <c r="F89" s="71">
        <f>E89</f>
        <v>560.0475976541156</v>
      </c>
      <c r="P89" s="17">
        <f t="shared" si="12"/>
        <v>560.0475976541156</v>
      </c>
    </row>
    <row r="90" spans="1:16" ht="12.75">
      <c r="A90" s="28" t="s">
        <v>54</v>
      </c>
      <c r="B90">
        <v>238</v>
      </c>
      <c r="C90" s="1">
        <f t="shared" si="10"/>
        <v>0.002889857571305414</v>
      </c>
      <c r="D90" s="5">
        <f t="shared" si="11"/>
        <v>0.020229002999137897</v>
      </c>
      <c r="E90" s="5">
        <f t="shared" si="13"/>
        <v>238.02022900299914</v>
      </c>
      <c r="F90" s="71">
        <f>E90</f>
        <v>238.02022900299914</v>
      </c>
      <c r="P90" s="17">
        <f t="shared" si="12"/>
        <v>238.02022900299914</v>
      </c>
    </row>
    <row r="91" spans="1:16" ht="12.75">
      <c r="A91" s="28" t="s">
        <v>55</v>
      </c>
      <c r="B91">
        <v>8472</v>
      </c>
      <c r="C91" s="1">
        <f t="shared" si="10"/>
        <v>0.10286921573151038</v>
      </c>
      <c r="D91" s="5">
        <f t="shared" si="11"/>
        <v>0.7200845101205726</v>
      </c>
      <c r="E91" s="5">
        <f t="shared" si="13"/>
        <v>8472.72008451012</v>
      </c>
      <c r="F91" s="71">
        <f>E91</f>
        <v>8472.72008451012</v>
      </c>
      <c r="P91" s="17">
        <f t="shared" si="12"/>
        <v>8472.72008451012</v>
      </c>
    </row>
    <row r="92" spans="1:16" ht="12.75">
      <c r="A92" s="26" t="s">
        <v>56</v>
      </c>
      <c r="B92"/>
      <c r="C92" s="1">
        <f t="shared" si="10"/>
        <v>0</v>
      </c>
      <c r="D92" s="5">
        <f t="shared" si="11"/>
        <v>0</v>
      </c>
      <c r="E92" s="5">
        <f t="shared" si="13"/>
        <v>0</v>
      </c>
      <c r="H92" s="67">
        <f>E92</f>
        <v>0</v>
      </c>
      <c r="P92" s="17">
        <f t="shared" si="12"/>
        <v>0</v>
      </c>
    </row>
    <row r="93" spans="1:16" ht="12.75">
      <c r="A93" s="26" t="s">
        <v>57</v>
      </c>
      <c r="B93">
        <v>104</v>
      </c>
      <c r="C93" s="1">
        <f t="shared" si="10"/>
        <v>0.0012627949051082481</v>
      </c>
      <c r="D93" s="5">
        <f t="shared" si="11"/>
        <v>0.008839564335757737</v>
      </c>
      <c r="E93" s="5">
        <f t="shared" si="13"/>
        <v>104.00883956433576</v>
      </c>
      <c r="H93" s="67">
        <f aca="true" t="shared" si="14" ref="H93:H99">E93</f>
        <v>104.00883956433576</v>
      </c>
      <c r="P93" s="17">
        <f t="shared" si="12"/>
        <v>104.00883956433576</v>
      </c>
    </row>
    <row r="94" spans="1:16" ht="12.75">
      <c r="A94" s="26" t="s">
        <v>105</v>
      </c>
      <c r="B94">
        <v>4</v>
      </c>
      <c r="C94" s="1">
        <f t="shared" si="10"/>
        <v>4.8569034811855705E-05</v>
      </c>
      <c r="D94" s="5">
        <f t="shared" si="11"/>
        <v>0.00033998324368298994</v>
      </c>
      <c r="E94" s="5">
        <f t="shared" si="13"/>
        <v>4.000339983243683</v>
      </c>
      <c r="H94" s="67">
        <f t="shared" si="14"/>
        <v>4.000339983243683</v>
      </c>
      <c r="P94" s="17">
        <f t="shared" si="12"/>
        <v>4.000339983243683</v>
      </c>
    </row>
    <row r="95" spans="1:16" ht="12.75">
      <c r="A95" s="26" t="s">
        <v>58</v>
      </c>
      <c r="B95">
        <v>129</v>
      </c>
      <c r="C95" s="1">
        <f t="shared" si="10"/>
        <v>0.0015663513726823465</v>
      </c>
      <c r="D95" s="5">
        <f t="shared" si="11"/>
        <v>0.010964459608776424</v>
      </c>
      <c r="E95" s="5">
        <f t="shared" si="13"/>
        <v>129.01096445960877</v>
      </c>
      <c r="H95" s="67">
        <f t="shared" si="14"/>
        <v>129.01096445960877</v>
      </c>
      <c r="P95" s="17">
        <f t="shared" si="12"/>
        <v>129.01096445960877</v>
      </c>
    </row>
    <row r="96" spans="1:16" ht="12.75">
      <c r="A96" s="26" t="s">
        <v>59</v>
      </c>
      <c r="B96">
        <v>68</v>
      </c>
      <c r="C96" s="1">
        <f t="shared" si="10"/>
        <v>0.000825673591801547</v>
      </c>
      <c r="D96" s="5">
        <f t="shared" si="11"/>
        <v>0.005779715142610829</v>
      </c>
      <c r="E96" s="5">
        <f t="shared" si="13"/>
        <v>68.00577971514261</v>
      </c>
      <c r="H96" s="67">
        <f t="shared" si="14"/>
        <v>68.00577971514261</v>
      </c>
      <c r="P96" s="17">
        <f t="shared" si="12"/>
        <v>68.00577971514261</v>
      </c>
    </row>
    <row r="97" spans="1:16" ht="12.75">
      <c r="A97" s="26" t="s">
        <v>60</v>
      </c>
      <c r="B97">
        <v>22</v>
      </c>
      <c r="C97" s="1">
        <f t="shared" si="10"/>
        <v>0.00026712969146520634</v>
      </c>
      <c r="D97" s="5">
        <f t="shared" si="11"/>
        <v>0.0018699078402564444</v>
      </c>
      <c r="E97" s="5">
        <f t="shared" si="13"/>
        <v>22.001869907840256</v>
      </c>
      <c r="H97" s="67">
        <f t="shared" si="14"/>
        <v>22.001869907840256</v>
      </c>
      <c r="P97" s="17">
        <f t="shared" si="12"/>
        <v>22.001869907840256</v>
      </c>
    </row>
    <row r="98" spans="1:16" ht="12.75">
      <c r="A98" s="26" t="s">
        <v>61</v>
      </c>
      <c r="B98">
        <v>20</v>
      </c>
      <c r="C98" s="1">
        <f t="shared" si="10"/>
        <v>0.00024284517405927852</v>
      </c>
      <c r="D98" s="5">
        <f t="shared" si="11"/>
        <v>0.0016999162184149496</v>
      </c>
      <c r="E98" s="5">
        <f t="shared" si="13"/>
        <v>20.001699916218413</v>
      </c>
      <c r="H98" s="67">
        <f t="shared" si="14"/>
        <v>20.001699916218413</v>
      </c>
      <c r="P98" s="17">
        <f t="shared" si="12"/>
        <v>20.001699916218413</v>
      </c>
    </row>
    <row r="99" spans="1:16" ht="12.75">
      <c r="A99" s="26" t="s">
        <v>62</v>
      </c>
      <c r="B99">
        <v>5</v>
      </c>
      <c r="C99" s="1">
        <f t="shared" si="10"/>
        <v>6.071129351481963E-05</v>
      </c>
      <c r="D99" s="5">
        <f t="shared" si="11"/>
        <v>0.0004249790546037374</v>
      </c>
      <c r="E99" s="5">
        <f t="shared" si="13"/>
        <v>5.000424979054603</v>
      </c>
      <c r="H99" s="67">
        <f t="shared" si="14"/>
        <v>5.000424979054603</v>
      </c>
      <c r="P99" s="17">
        <f t="shared" si="12"/>
        <v>5.000424979054603</v>
      </c>
    </row>
    <row r="100" spans="1:16" ht="12.75">
      <c r="A100" s="27" t="s">
        <v>63</v>
      </c>
      <c r="B100">
        <v>71</v>
      </c>
      <c r="C100" s="1">
        <f t="shared" si="10"/>
        <v>0.0008621003679104387</v>
      </c>
      <c r="D100" s="5">
        <f t="shared" si="11"/>
        <v>0.0060347025753730715</v>
      </c>
      <c r="E100" s="5">
        <f t="shared" si="13"/>
        <v>71.00603470257538</v>
      </c>
      <c r="I100" s="68">
        <f>E100</f>
        <v>71.00603470257538</v>
      </c>
      <c r="P100" s="17">
        <f t="shared" si="12"/>
        <v>71.00603470257538</v>
      </c>
    </row>
    <row r="101" spans="1:16" ht="12.75">
      <c r="A101" s="27" t="s">
        <v>106</v>
      </c>
      <c r="B101">
        <v>14</v>
      </c>
      <c r="C101" s="1">
        <f t="shared" si="10"/>
        <v>0.00016999162184149494</v>
      </c>
      <c r="D101" s="5">
        <f t="shared" si="11"/>
        <v>0.0011899413528904646</v>
      </c>
      <c r="E101" s="5">
        <f t="shared" si="13"/>
        <v>14.00118994135289</v>
      </c>
      <c r="I101" s="68">
        <f aca="true" t="shared" si="15" ref="I101:I113">E101</f>
        <v>14.00118994135289</v>
      </c>
      <c r="P101" s="17">
        <f t="shared" si="12"/>
        <v>14.00118994135289</v>
      </c>
    </row>
    <row r="102" spans="1:16" ht="12.75">
      <c r="A102" s="27" t="s">
        <v>107</v>
      </c>
      <c r="B102">
        <v>0</v>
      </c>
      <c r="C102" s="1">
        <f t="shared" si="10"/>
        <v>0</v>
      </c>
      <c r="D102" s="5">
        <f t="shared" si="11"/>
        <v>0</v>
      </c>
      <c r="E102" s="5">
        <f t="shared" si="13"/>
        <v>0</v>
      </c>
      <c r="I102" s="68">
        <f t="shared" si="15"/>
        <v>0</v>
      </c>
      <c r="P102" s="17">
        <f t="shared" si="12"/>
        <v>0</v>
      </c>
    </row>
    <row r="103" spans="1:16" ht="12.75">
      <c r="A103" s="27" t="s">
        <v>64</v>
      </c>
      <c r="B103">
        <v>20</v>
      </c>
      <c r="C103" s="1">
        <f t="shared" si="10"/>
        <v>0.00024284517405927852</v>
      </c>
      <c r="D103" s="5">
        <f t="shared" si="11"/>
        <v>0.0016999162184149496</v>
      </c>
      <c r="E103" s="5">
        <f t="shared" si="13"/>
        <v>20.001699916218413</v>
      </c>
      <c r="I103" s="68">
        <f t="shared" si="15"/>
        <v>20.001699916218413</v>
      </c>
      <c r="P103" s="17">
        <f t="shared" si="12"/>
        <v>20.001699916218413</v>
      </c>
    </row>
    <row r="104" spans="1:16" ht="12.75">
      <c r="A104" s="27" t="s">
        <v>108</v>
      </c>
      <c r="B104">
        <v>3</v>
      </c>
      <c r="C104" s="1">
        <f t="shared" si="10"/>
        <v>3.642677610889177E-05</v>
      </c>
      <c r="D104" s="5">
        <f t="shared" si="11"/>
        <v>0.0002549874327622424</v>
      </c>
      <c r="E104" s="5">
        <f t="shared" si="2"/>
        <v>3.000254987432762</v>
      </c>
      <c r="I104" s="68">
        <f t="shared" si="15"/>
        <v>3.000254987432762</v>
      </c>
      <c r="P104" s="17">
        <f t="shared" si="12"/>
        <v>3.000254987432762</v>
      </c>
    </row>
    <row r="105" spans="1:16" ht="12.75">
      <c r="A105" s="27" t="s">
        <v>65</v>
      </c>
      <c r="B105">
        <v>2</v>
      </c>
      <c r="C105" s="1">
        <f t="shared" si="10"/>
        <v>2.4284517405927852E-05</v>
      </c>
      <c r="D105" s="5">
        <f t="shared" si="11"/>
        <v>0.00016999162184149497</v>
      </c>
      <c r="E105" s="5">
        <f t="shared" si="2"/>
        <v>2.0001699916218416</v>
      </c>
      <c r="I105" s="68">
        <f t="shared" si="15"/>
        <v>2.0001699916218416</v>
      </c>
      <c r="P105" s="17">
        <f t="shared" si="12"/>
        <v>2.0001699916218416</v>
      </c>
    </row>
    <row r="106" spans="1:16" ht="12.75">
      <c r="A106" s="27" t="s">
        <v>109</v>
      </c>
      <c r="B106">
        <v>0</v>
      </c>
      <c r="C106" s="1">
        <f t="shared" si="10"/>
        <v>0</v>
      </c>
      <c r="D106" s="5">
        <f t="shared" si="11"/>
        <v>0</v>
      </c>
      <c r="E106" s="5">
        <f t="shared" si="2"/>
        <v>0</v>
      </c>
      <c r="I106" s="68">
        <f t="shared" si="15"/>
        <v>0</v>
      </c>
      <c r="P106" s="17">
        <f t="shared" si="12"/>
        <v>0</v>
      </c>
    </row>
    <row r="107" spans="1:16" ht="12.75">
      <c r="A107" s="27" t="s">
        <v>66</v>
      </c>
      <c r="B107">
        <v>2</v>
      </c>
      <c r="C107" s="1">
        <f t="shared" si="10"/>
        <v>2.4284517405927852E-05</v>
      </c>
      <c r="D107" s="5">
        <f t="shared" si="11"/>
        <v>0.00016999162184149497</v>
      </c>
      <c r="E107" s="5">
        <f t="shared" si="2"/>
        <v>2.0001699916218416</v>
      </c>
      <c r="I107" s="68">
        <f t="shared" si="15"/>
        <v>2.0001699916218416</v>
      </c>
      <c r="P107" s="17">
        <f t="shared" si="12"/>
        <v>2.0001699916218416</v>
      </c>
    </row>
    <row r="108" spans="1:16" ht="12.75">
      <c r="A108" s="27" t="s">
        <v>120</v>
      </c>
      <c r="B108">
        <v>3</v>
      </c>
      <c r="C108" s="1">
        <f aca="true" t="shared" si="16" ref="C108:C139">B108/$B$154</f>
        <v>3.642677610889177E-05</v>
      </c>
      <c r="D108" s="5">
        <f aca="true" t="shared" si="17" ref="D108:D139">C108*$B$157</f>
        <v>0.0002549874327622424</v>
      </c>
      <c r="E108" s="5">
        <f aca="true" t="shared" si="18" ref="E108:E136">B108+D108</f>
        <v>3.000254987432762</v>
      </c>
      <c r="I108" s="68">
        <f t="shared" si="15"/>
        <v>3.000254987432762</v>
      </c>
      <c r="P108" s="17">
        <f t="shared" si="12"/>
        <v>3.000254987432762</v>
      </c>
    </row>
    <row r="109" spans="1:16" ht="12.75">
      <c r="A109" s="27" t="s">
        <v>67</v>
      </c>
      <c r="B109">
        <v>0</v>
      </c>
      <c r="C109" s="1">
        <f t="shared" si="16"/>
        <v>0</v>
      </c>
      <c r="D109" s="5">
        <f t="shared" si="17"/>
        <v>0</v>
      </c>
      <c r="E109" s="5">
        <f>B109+D109</f>
        <v>0</v>
      </c>
      <c r="I109" s="68">
        <f>E109</f>
        <v>0</v>
      </c>
      <c r="P109" s="17">
        <f>E109</f>
        <v>0</v>
      </c>
    </row>
    <row r="110" spans="1:16" ht="12.75">
      <c r="A110" s="27" t="s">
        <v>200</v>
      </c>
      <c r="B110">
        <v>7</v>
      </c>
      <c r="C110" s="1">
        <f t="shared" si="16"/>
        <v>8.499581092074747E-05</v>
      </c>
      <c r="D110" s="5">
        <f t="shared" si="17"/>
        <v>0.0005949706764452323</v>
      </c>
      <c r="E110" s="5">
        <f>B110+D110</f>
        <v>7.000594970676445</v>
      </c>
      <c r="I110" s="68">
        <f>E110</f>
        <v>7.000594970676445</v>
      </c>
      <c r="P110" s="17">
        <f>E110</f>
        <v>7.000594970676445</v>
      </c>
    </row>
    <row r="111" spans="1:16" ht="12.75">
      <c r="A111" s="27" t="s">
        <v>68</v>
      </c>
      <c r="B111">
        <v>29</v>
      </c>
      <c r="C111" s="1">
        <f t="shared" si="16"/>
        <v>0.0003521255023859538</v>
      </c>
      <c r="D111" s="5">
        <f t="shared" si="17"/>
        <v>0.0024648785167016764</v>
      </c>
      <c r="E111" s="5">
        <f t="shared" si="18"/>
        <v>29.0024648785167</v>
      </c>
      <c r="I111" s="68">
        <f t="shared" si="15"/>
        <v>29.0024648785167</v>
      </c>
      <c r="P111" s="17">
        <f t="shared" si="12"/>
        <v>29.0024648785167</v>
      </c>
    </row>
    <row r="112" spans="1:16" ht="12.75">
      <c r="A112" s="27" t="s">
        <v>239</v>
      </c>
      <c r="B112"/>
      <c r="C112" s="1">
        <f t="shared" si="16"/>
        <v>0</v>
      </c>
      <c r="D112" s="5">
        <f t="shared" si="17"/>
        <v>0</v>
      </c>
      <c r="E112" s="5">
        <f t="shared" si="18"/>
        <v>0</v>
      </c>
      <c r="I112" s="68">
        <f t="shared" si="15"/>
        <v>0</v>
      </c>
      <c r="P112" s="17">
        <f t="shared" si="12"/>
        <v>0</v>
      </c>
    </row>
    <row r="113" spans="1:16" ht="12.75">
      <c r="A113" s="27" t="s">
        <v>110</v>
      </c>
      <c r="B113">
        <v>6</v>
      </c>
      <c r="C113" s="1">
        <f t="shared" si="16"/>
        <v>7.285355221778355E-05</v>
      </c>
      <c r="D113" s="5">
        <f t="shared" si="17"/>
        <v>0.0005099748655244848</v>
      </c>
      <c r="E113" s="5">
        <f t="shared" si="18"/>
        <v>6.000509974865524</v>
      </c>
      <c r="I113" s="68">
        <f t="shared" si="15"/>
        <v>6.000509974865524</v>
      </c>
      <c r="P113" s="17">
        <f t="shared" si="12"/>
        <v>6.000509974865524</v>
      </c>
    </row>
    <row r="114" spans="1:16" ht="12.75">
      <c r="A114" s="31" t="s">
        <v>251</v>
      </c>
      <c r="B114">
        <v>27</v>
      </c>
      <c r="C114" s="1">
        <f t="shared" si="16"/>
        <v>0.00032784098498002596</v>
      </c>
      <c r="D114" s="5">
        <f t="shared" si="17"/>
        <v>0.002294886894860182</v>
      </c>
      <c r="E114" s="5">
        <f>B114+D114</f>
        <v>27.00229488689486</v>
      </c>
      <c r="I114" s="6"/>
      <c r="J114" s="72">
        <f aca="true" t="shared" si="19" ref="J114:J119">E114</f>
        <v>27.00229488689486</v>
      </c>
      <c r="P114" s="17">
        <f t="shared" si="12"/>
        <v>27.00229488689486</v>
      </c>
    </row>
    <row r="115" spans="1:16" ht="12.75">
      <c r="A115" s="31" t="s">
        <v>242</v>
      </c>
      <c r="B115">
        <v>31</v>
      </c>
      <c r="C115" s="1">
        <f t="shared" si="16"/>
        <v>0.0003764100197918817</v>
      </c>
      <c r="D115" s="5">
        <f t="shared" si="17"/>
        <v>0.002634870138543172</v>
      </c>
      <c r="E115" s="5">
        <f t="shared" si="18"/>
        <v>31.002634870138543</v>
      </c>
      <c r="I115" s="6"/>
      <c r="J115" s="72">
        <f t="shared" si="19"/>
        <v>31.002634870138543</v>
      </c>
      <c r="P115" s="17">
        <f t="shared" si="12"/>
        <v>31.002634870138543</v>
      </c>
    </row>
    <row r="116" spans="1:16" ht="12.75">
      <c r="A116" s="31" t="s">
        <v>125</v>
      </c>
      <c r="B116">
        <v>28</v>
      </c>
      <c r="C116" s="1">
        <f t="shared" si="16"/>
        <v>0.0003399832436829899</v>
      </c>
      <c r="D116" s="5">
        <f t="shared" si="17"/>
        <v>0.002379882705780929</v>
      </c>
      <c r="E116" s="5">
        <f t="shared" si="18"/>
        <v>28.00237988270578</v>
      </c>
      <c r="I116" s="6"/>
      <c r="J116" s="72">
        <f t="shared" si="19"/>
        <v>28.00237988270578</v>
      </c>
      <c r="P116" s="17">
        <f t="shared" si="12"/>
        <v>28.00237988270578</v>
      </c>
    </row>
    <row r="117" spans="1:16" ht="12.75">
      <c r="A117" s="31" t="s">
        <v>196</v>
      </c>
      <c r="B117">
        <v>172</v>
      </c>
      <c r="C117" s="1">
        <f t="shared" si="16"/>
        <v>0.002088468496909795</v>
      </c>
      <c r="D117" s="5">
        <f t="shared" si="17"/>
        <v>0.014619279478368566</v>
      </c>
      <c r="E117" s="5">
        <f>B117+D117</f>
        <v>172.01461927947838</v>
      </c>
      <c r="I117" s="6"/>
      <c r="J117" s="72">
        <f t="shared" si="19"/>
        <v>172.01461927947838</v>
      </c>
      <c r="P117" s="17">
        <f t="shared" si="12"/>
        <v>172.01461927947838</v>
      </c>
    </row>
    <row r="118" spans="1:16" ht="12.75">
      <c r="A118" s="31" t="s">
        <v>126</v>
      </c>
      <c r="B118">
        <v>2</v>
      </c>
      <c r="C118" s="1">
        <f t="shared" si="16"/>
        <v>2.4284517405927852E-05</v>
      </c>
      <c r="D118" s="5">
        <f t="shared" si="17"/>
        <v>0.00016999162184149497</v>
      </c>
      <c r="E118" s="5">
        <f t="shared" si="18"/>
        <v>2.0001699916218416</v>
      </c>
      <c r="I118" s="6"/>
      <c r="J118" s="72">
        <f t="shared" si="19"/>
        <v>2.0001699916218416</v>
      </c>
      <c r="P118" s="17">
        <f t="shared" si="12"/>
        <v>2.0001699916218416</v>
      </c>
    </row>
    <row r="119" spans="1:16" ht="12.75">
      <c r="A119" s="31" t="s">
        <v>129</v>
      </c>
      <c r="B119"/>
      <c r="C119" s="1">
        <f t="shared" si="16"/>
        <v>0</v>
      </c>
      <c r="D119" s="5">
        <f t="shared" si="17"/>
        <v>0</v>
      </c>
      <c r="E119" s="5">
        <f>B119+D119</f>
        <v>0</v>
      </c>
      <c r="I119" s="6"/>
      <c r="J119" s="72">
        <f t="shared" si="19"/>
        <v>0</v>
      </c>
      <c r="P119" s="17">
        <f>E119</f>
        <v>0</v>
      </c>
    </row>
    <row r="120" spans="1:16" ht="12.75">
      <c r="A120" s="85" t="s">
        <v>174</v>
      </c>
      <c r="B120"/>
      <c r="C120" s="1">
        <f t="shared" si="16"/>
        <v>0</v>
      </c>
      <c r="D120" s="5">
        <f t="shared" si="17"/>
        <v>0</v>
      </c>
      <c r="E120" s="5">
        <f>B120+D120</f>
        <v>0</v>
      </c>
      <c r="I120" s="6"/>
      <c r="J120" s="76"/>
      <c r="L120" s="73">
        <f aca="true" t="shared" si="20" ref="L120:L133">E120</f>
        <v>0</v>
      </c>
      <c r="P120" s="17">
        <f t="shared" si="12"/>
        <v>0</v>
      </c>
    </row>
    <row r="121" spans="1:16" ht="12.75">
      <c r="A121" s="32" t="s">
        <v>243</v>
      </c>
      <c r="B121"/>
      <c r="C121" s="1">
        <f t="shared" si="16"/>
        <v>0</v>
      </c>
      <c r="D121" s="5">
        <f t="shared" si="17"/>
        <v>0</v>
      </c>
      <c r="E121" s="5">
        <f t="shared" si="18"/>
        <v>0</v>
      </c>
      <c r="I121" s="6"/>
      <c r="J121" s="6"/>
      <c r="L121" s="73">
        <f t="shared" si="20"/>
        <v>0</v>
      </c>
      <c r="P121" s="17">
        <f t="shared" si="12"/>
        <v>0</v>
      </c>
    </row>
    <row r="122" spans="1:16" ht="12.75">
      <c r="A122" s="32" t="s">
        <v>231</v>
      </c>
      <c r="B122"/>
      <c r="C122" s="1">
        <f t="shared" si="16"/>
        <v>0</v>
      </c>
      <c r="D122" s="5">
        <f t="shared" si="17"/>
        <v>0</v>
      </c>
      <c r="E122" s="5">
        <f>B122+D122</f>
        <v>0</v>
      </c>
      <c r="I122" s="6"/>
      <c r="J122" s="6"/>
      <c r="L122" s="73">
        <f t="shared" si="20"/>
        <v>0</v>
      </c>
      <c r="P122" s="17">
        <f t="shared" si="12"/>
        <v>0</v>
      </c>
    </row>
    <row r="123" spans="1:16" ht="12.75">
      <c r="A123" s="32" t="s">
        <v>220</v>
      </c>
      <c r="B123"/>
      <c r="C123" s="1">
        <f t="shared" si="16"/>
        <v>0</v>
      </c>
      <c r="D123" s="5">
        <f t="shared" si="17"/>
        <v>0</v>
      </c>
      <c r="E123" s="5">
        <f>B123+D123</f>
        <v>0</v>
      </c>
      <c r="I123" s="6"/>
      <c r="J123" s="6"/>
      <c r="L123" s="73">
        <f t="shared" si="20"/>
        <v>0</v>
      </c>
      <c r="P123" s="17">
        <f t="shared" si="12"/>
        <v>0</v>
      </c>
    </row>
    <row r="124" spans="1:16" ht="12.75">
      <c r="A124" s="32" t="s">
        <v>69</v>
      </c>
      <c r="B124"/>
      <c r="C124" s="1">
        <f t="shared" si="16"/>
        <v>0</v>
      </c>
      <c r="D124" s="5">
        <f t="shared" si="17"/>
        <v>0</v>
      </c>
      <c r="E124" s="5">
        <f>B124+D124</f>
        <v>0</v>
      </c>
      <c r="I124" s="6"/>
      <c r="J124" s="6"/>
      <c r="L124" s="73">
        <f t="shared" si="20"/>
        <v>0</v>
      </c>
      <c r="P124" s="17">
        <f t="shared" si="12"/>
        <v>0</v>
      </c>
    </row>
    <row r="125" spans="1:16" ht="12.75">
      <c r="A125" s="32" t="s">
        <v>71</v>
      </c>
      <c r="B125">
        <v>6</v>
      </c>
      <c r="C125" s="1">
        <f t="shared" si="16"/>
        <v>7.285355221778355E-05</v>
      </c>
      <c r="D125" s="5">
        <f t="shared" si="17"/>
        <v>0.0005099748655244848</v>
      </c>
      <c r="E125" s="5">
        <f t="shared" si="18"/>
        <v>6.000509974865524</v>
      </c>
      <c r="I125" s="6"/>
      <c r="L125" s="73">
        <f t="shared" si="20"/>
        <v>6.000509974865524</v>
      </c>
      <c r="P125" s="17">
        <f t="shared" si="12"/>
        <v>6.000509974865524</v>
      </c>
    </row>
    <row r="126" spans="1:16" ht="12.75">
      <c r="A126" s="32" t="s">
        <v>192</v>
      </c>
      <c r="B126"/>
      <c r="C126" s="1">
        <f t="shared" si="16"/>
        <v>0</v>
      </c>
      <c r="D126" s="5">
        <f t="shared" si="17"/>
        <v>0</v>
      </c>
      <c r="E126" s="5">
        <f>B126+D126</f>
        <v>0</v>
      </c>
      <c r="I126" s="6"/>
      <c r="L126" s="73">
        <f>E126</f>
        <v>0</v>
      </c>
      <c r="P126" s="17">
        <f t="shared" si="12"/>
        <v>0</v>
      </c>
    </row>
    <row r="127" spans="1:16" ht="12.75">
      <c r="A127" s="32" t="s">
        <v>219</v>
      </c>
      <c r="B127"/>
      <c r="C127" s="1">
        <f t="shared" si="16"/>
        <v>0</v>
      </c>
      <c r="D127" s="5">
        <f t="shared" si="17"/>
        <v>0</v>
      </c>
      <c r="E127" s="5">
        <f t="shared" si="18"/>
        <v>0</v>
      </c>
      <c r="I127" s="6"/>
      <c r="L127" s="73">
        <f t="shared" si="20"/>
        <v>0</v>
      </c>
      <c r="P127" s="17">
        <f t="shared" si="12"/>
        <v>0</v>
      </c>
    </row>
    <row r="128" spans="1:16" ht="12.75">
      <c r="A128" s="32" t="s">
        <v>162</v>
      </c>
      <c r="B128"/>
      <c r="C128" s="1">
        <f t="shared" si="16"/>
        <v>0</v>
      </c>
      <c r="D128" s="5">
        <f t="shared" si="17"/>
        <v>0</v>
      </c>
      <c r="E128" s="5">
        <f t="shared" si="18"/>
        <v>0</v>
      </c>
      <c r="I128" s="6"/>
      <c r="J128" s="6"/>
      <c r="L128" s="73">
        <f t="shared" si="20"/>
        <v>0</v>
      </c>
      <c r="P128" s="17">
        <f t="shared" si="12"/>
        <v>0</v>
      </c>
    </row>
    <row r="129" spans="1:16" ht="12.75">
      <c r="A129" s="32" t="s">
        <v>248</v>
      </c>
      <c r="B129"/>
      <c r="C129" s="1">
        <f t="shared" si="16"/>
        <v>0</v>
      </c>
      <c r="D129" s="5">
        <f t="shared" si="17"/>
        <v>0</v>
      </c>
      <c r="E129" s="5">
        <f>B129+D129</f>
        <v>0</v>
      </c>
      <c r="I129" s="6"/>
      <c r="J129" s="6"/>
      <c r="L129" s="73">
        <f t="shared" si="20"/>
        <v>0</v>
      </c>
      <c r="P129" s="17">
        <f t="shared" si="12"/>
        <v>0</v>
      </c>
    </row>
    <row r="130" spans="1:16" ht="12.75">
      <c r="A130" s="32" t="s">
        <v>72</v>
      </c>
      <c r="B130"/>
      <c r="C130" s="1">
        <f t="shared" si="16"/>
        <v>0</v>
      </c>
      <c r="D130" s="5">
        <f t="shared" si="17"/>
        <v>0</v>
      </c>
      <c r="E130" s="5">
        <f t="shared" si="18"/>
        <v>0</v>
      </c>
      <c r="L130" s="73">
        <f t="shared" si="20"/>
        <v>0</v>
      </c>
      <c r="P130" s="17">
        <f t="shared" si="12"/>
        <v>0</v>
      </c>
    </row>
    <row r="131" spans="1:16" ht="12.75">
      <c r="A131" s="32" t="s">
        <v>73</v>
      </c>
      <c r="B131">
        <v>65</v>
      </c>
      <c r="C131" s="1">
        <f t="shared" si="16"/>
        <v>0.0007892468156926552</v>
      </c>
      <c r="D131" s="5">
        <f t="shared" si="17"/>
        <v>0.005524727709848586</v>
      </c>
      <c r="E131" s="5">
        <f t="shared" si="18"/>
        <v>65.00552472770985</v>
      </c>
      <c r="L131" s="73">
        <f t="shared" si="20"/>
        <v>65.00552472770985</v>
      </c>
      <c r="P131" s="17">
        <f t="shared" si="12"/>
        <v>65.00552472770985</v>
      </c>
    </row>
    <row r="132" spans="1:16" ht="12.75">
      <c r="A132" s="32" t="s">
        <v>74</v>
      </c>
      <c r="B132">
        <v>53</v>
      </c>
      <c r="C132" s="1">
        <f t="shared" si="16"/>
        <v>0.000643539711257088</v>
      </c>
      <c r="D132" s="5">
        <f t="shared" si="17"/>
        <v>0.004504777978799616</v>
      </c>
      <c r="E132" s="5">
        <f t="shared" si="18"/>
        <v>53.0045047779788</v>
      </c>
      <c r="L132" s="73">
        <f t="shared" si="20"/>
        <v>53.0045047779788</v>
      </c>
      <c r="P132" s="17">
        <f t="shared" si="12"/>
        <v>53.0045047779788</v>
      </c>
    </row>
    <row r="133" spans="1:16" ht="12.75">
      <c r="A133" s="32" t="s">
        <v>176</v>
      </c>
      <c r="B133">
        <v>3</v>
      </c>
      <c r="C133" s="1">
        <f t="shared" si="16"/>
        <v>3.642677610889177E-05</v>
      </c>
      <c r="D133" s="5">
        <f t="shared" si="17"/>
        <v>0.0002549874327622424</v>
      </c>
      <c r="E133" s="5">
        <f t="shared" si="18"/>
        <v>3.000254987432762</v>
      </c>
      <c r="L133" s="73">
        <f t="shared" si="20"/>
        <v>3.000254987432762</v>
      </c>
      <c r="P133" s="17">
        <f t="shared" si="12"/>
        <v>3.000254987432762</v>
      </c>
    </row>
    <row r="134" spans="1:16" ht="12.75">
      <c r="A134" s="32" t="s">
        <v>201</v>
      </c>
      <c r="B134">
        <v>4</v>
      </c>
      <c r="C134" s="1">
        <f t="shared" si="16"/>
        <v>4.8569034811855705E-05</v>
      </c>
      <c r="D134" s="5">
        <f t="shared" si="17"/>
        <v>0.00033998324368298994</v>
      </c>
      <c r="E134" s="5">
        <f>B134+D134</f>
        <v>4.000339983243683</v>
      </c>
      <c r="L134" s="73">
        <f>E134</f>
        <v>4.000339983243683</v>
      </c>
      <c r="P134" s="17">
        <f t="shared" si="12"/>
        <v>4.000339983243683</v>
      </c>
    </row>
    <row r="135" spans="1:16" ht="12.75">
      <c r="A135" s="32" t="s">
        <v>209</v>
      </c>
      <c r="B135">
        <v>7</v>
      </c>
      <c r="C135" s="1">
        <f t="shared" si="16"/>
        <v>8.499581092074747E-05</v>
      </c>
      <c r="D135" s="5">
        <f t="shared" si="17"/>
        <v>0.0005949706764452323</v>
      </c>
      <c r="E135" s="5">
        <f>B135+D135</f>
        <v>7.000594970676445</v>
      </c>
      <c r="L135" s="73">
        <f>E135</f>
        <v>7.000594970676445</v>
      </c>
      <c r="P135" s="17">
        <f t="shared" si="12"/>
        <v>7.000594970676445</v>
      </c>
    </row>
    <row r="136" spans="1:16" ht="12.75">
      <c r="A136" s="43" t="s">
        <v>111</v>
      </c>
      <c r="B136">
        <v>32</v>
      </c>
      <c r="C136" s="1">
        <f t="shared" si="16"/>
        <v>0.00038855227849484564</v>
      </c>
      <c r="D136" s="5">
        <f t="shared" si="17"/>
        <v>0.0027198659494639195</v>
      </c>
      <c r="E136" s="5">
        <f t="shared" si="18"/>
        <v>32.002719865949466</v>
      </c>
      <c r="M136" s="75">
        <f>E136</f>
        <v>32.002719865949466</v>
      </c>
      <c r="P136" s="17">
        <f t="shared" si="12"/>
        <v>32.002719865949466</v>
      </c>
    </row>
    <row r="137" spans="1:16" ht="12.75">
      <c r="A137" s="31" t="s">
        <v>112</v>
      </c>
      <c r="B137">
        <v>1</v>
      </c>
      <c r="C137" s="1">
        <f t="shared" si="16"/>
        <v>1.2142258702963926E-05</v>
      </c>
      <c r="D137" s="5">
        <f t="shared" si="17"/>
        <v>8.499581092074748E-05</v>
      </c>
      <c r="E137" s="5">
        <f t="shared" si="2"/>
        <v>1.0000849958109208</v>
      </c>
      <c r="J137" s="72">
        <f aca="true" t="shared" si="21" ref="J137:J142">E137</f>
        <v>1.0000849958109208</v>
      </c>
      <c r="P137" s="17">
        <f t="shared" si="12"/>
        <v>1.0000849958109208</v>
      </c>
    </row>
    <row r="138" spans="1:16" ht="12.75">
      <c r="A138" s="31" t="s">
        <v>113</v>
      </c>
      <c r="B138">
        <v>10</v>
      </c>
      <c r="C138" s="1">
        <f t="shared" si="16"/>
        <v>0.00012142258702963926</v>
      </c>
      <c r="D138" s="5">
        <f t="shared" si="17"/>
        <v>0.0008499581092074748</v>
      </c>
      <c r="E138" s="5">
        <f t="shared" si="2"/>
        <v>10.000849958109207</v>
      </c>
      <c r="J138" s="72">
        <f t="shared" si="21"/>
        <v>10.000849958109207</v>
      </c>
      <c r="P138" s="17">
        <f t="shared" si="12"/>
        <v>10.000849958109207</v>
      </c>
    </row>
    <row r="139" spans="1:16" ht="12.75">
      <c r="A139" s="31" t="s">
        <v>75</v>
      </c>
      <c r="B139">
        <v>0</v>
      </c>
      <c r="C139" s="1">
        <f t="shared" si="16"/>
        <v>0</v>
      </c>
      <c r="D139" s="5">
        <f t="shared" si="17"/>
        <v>0</v>
      </c>
      <c r="E139" s="5">
        <f t="shared" si="2"/>
        <v>0</v>
      </c>
      <c r="J139" s="72">
        <f t="shared" si="21"/>
        <v>0</v>
      </c>
      <c r="K139" s="6"/>
      <c r="P139" s="17">
        <f t="shared" si="12"/>
        <v>0</v>
      </c>
    </row>
    <row r="140" spans="1:16" ht="12.75">
      <c r="A140" s="31" t="s">
        <v>127</v>
      </c>
      <c r="B140">
        <v>21</v>
      </c>
      <c r="C140" s="1">
        <f aca="true" t="shared" si="22" ref="C140:C150">B140/$B$154</f>
        <v>0.0002549874327622424</v>
      </c>
      <c r="D140" s="5">
        <f aca="true" t="shared" si="23" ref="D140:D150">C140*$B$157</f>
        <v>0.001784912029335697</v>
      </c>
      <c r="E140" s="5">
        <f t="shared" si="2"/>
        <v>21.001784912029336</v>
      </c>
      <c r="J140" s="72">
        <f t="shared" si="21"/>
        <v>21.001784912029336</v>
      </c>
      <c r="P140" s="17">
        <f t="shared" si="12"/>
        <v>21.001784912029336</v>
      </c>
    </row>
    <row r="141" spans="1:16" ht="12.75">
      <c r="A141" s="31" t="s">
        <v>177</v>
      </c>
      <c r="B141">
        <v>15</v>
      </c>
      <c r="C141" s="1">
        <f t="shared" si="22"/>
        <v>0.0001821338805444589</v>
      </c>
      <c r="D141" s="5">
        <f t="shared" si="23"/>
        <v>0.0012749371638112123</v>
      </c>
      <c r="E141" s="5">
        <f t="shared" si="2"/>
        <v>15.001274937163812</v>
      </c>
      <c r="J141" s="72">
        <f t="shared" si="21"/>
        <v>15.001274937163812</v>
      </c>
      <c r="P141" s="17">
        <f t="shared" si="12"/>
        <v>15.001274937163812</v>
      </c>
    </row>
    <row r="142" spans="1:16" ht="12.75">
      <c r="A142" s="31" t="s">
        <v>76</v>
      </c>
      <c r="B142">
        <v>9</v>
      </c>
      <c r="C142" s="1">
        <f t="shared" si="22"/>
        <v>0.00010928032832667533</v>
      </c>
      <c r="D142" s="5">
        <f t="shared" si="23"/>
        <v>0.0007649622982867273</v>
      </c>
      <c r="E142" s="5">
        <f t="shared" si="2"/>
        <v>9.000764962298287</v>
      </c>
      <c r="J142" s="72">
        <f t="shared" si="21"/>
        <v>9.000764962298287</v>
      </c>
      <c r="P142" s="17">
        <f t="shared" si="12"/>
        <v>9.000764962298287</v>
      </c>
    </row>
    <row r="143" spans="1:16" ht="12.75">
      <c r="A143" s="33" t="s">
        <v>77</v>
      </c>
      <c r="B143">
        <v>1</v>
      </c>
      <c r="C143" s="1">
        <f t="shared" si="22"/>
        <v>1.2142258702963926E-05</v>
      </c>
      <c r="D143" s="5">
        <f t="shared" si="23"/>
        <v>8.499581092074748E-05</v>
      </c>
      <c r="E143" s="5">
        <f aca="true" t="shared" si="24" ref="E143:E150">B143+D143</f>
        <v>1.0000849958109208</v>
      </c>
      <c r="K143" s="74">
        <f>E143</f>
        <v>1.0000849958109208</v>
      </c>
      <c r="P143" s="17">
        <f t="shared" si="12"/>
        <v>1.0000849958109208</v>
      </c>
    </row>
    <row r="144" spans="1:16" ht="12.75">
      <c r="A144" s="33" t="s">
        <v>226</v>
      </c>
      <c r="B144">
        <v>7</v>
      </c>
      <c r="C144" s="1">
        <f t="shared" si="22"/>
        <v>8.499581092074747E-05</v>
      </c>
      <c r="D144" s="5">
        <f t="shared" si="23"/>
        <v>0.0005949706764452323</v>
      </c>
      <c r="E144" s="5">
        <f>B144+D144</f>
        <v>7.000594970676445</v>
      </c>
      <c r="K144" s="74">
        <f>E144</f>
        <v>7.000594970676445</v>
      </c>
      <c r="P144" s="17">
        <f t="shared" si="12"/>
        <v>7.000594970676445</v>
      </c>
    </row>
    <row r="145" spans="1:16" ht="12.75">
      <c r="A145" s="33" t="s">
        <v>223</v>
      </c>
      <c r="B145"/>
      <c r="C145" s="1">
        <f t="shared" si="22"/>
        <v>0</v>
      </c>
      <c r="D145" s="5">
        <f t="shared" si="23"/>
        <v>0</v>
      </c>
      <c r="E145" s="5">
        <f>B145+D145</f>
        <v>0</v>
      </c>
      <c r="K145" s="74">
        <f>E145</f>
        <v>0</v>
      </c>
      <c r="P145" s="17">
        <f t="shared" si="12"/>
        <v>0</v>
      </c>
    </row>
    <row r="146" spans="1:16" ht="12.75">
      <c r="A146" s="32" t="s">
        <v>115</v>
      </c>
      <c r="B146">
        <v>5</v>
      </c>
      <c r="C146" s="1">
        <f t="shared" si="22"/>
        <v>6.071129351481963E-05</v>
      </c>
      <c r="D146" s="5">
        <f t="shared" si="23"/>
        <v>0.0004249790546037374</v>
      </c>
      <c r="E146" s="5">
        <f t="shared" si="24"/>
        <v>5.000424979054603</v>
      </c>
      <c r="L146" s="73">
        <f>E146</f>
        <v>5.000424979054603</v>
      </c>
      <c r="P146" s="17">
        <f t="shared" si="12"/>
        <v>5.000424979054603</v>
      </c>
    </row>
    <row r="147" spans="1:16" ht="12.75">
      <c r="A147" s="32" t="s">
        <v>116</v>
      </c>
      <c r="B147">
        <v>13</v>
      </c>
      <c r="C147" s="1">
        <f t="shared" si="22"/>
        <v>0.00015784936313853102</v>
      </c>
      <c r="D147" s="5">
        <f t="shared" si="23"/>
        <v>0.0011049455419697171</v>
      </c>
      <c r="E147" s="5">
        <f t="shared" si="24"/>
        <v>13.00110494554197</v>
      </c>
      <c r="L147" s="73">
        <f>E147</f>
        <v>13.00110494554197</v>
      </c>
      <c r="P147" s="17">
        <f t="shared" si="12"/>
        <v>13.00110494554197</v>
      </c>
    </row>
    <row r="148" spans="1:16" ht="12.75">
      <c r="A148" s="30" t="s">
        <v>163</v>
      </c>
      <c r="B148"/>
      <c r="C148" s="1">
        <f t="shared" si="22"/>
        <v>0</v>
      </c>
      <c r="D148" s="5">
        <f t="shared" si="23"/>
        <v>0</v>
      </c>
      <c r="E148" s="5">
        <f t="shared" si="24"/>
        <v>0</v>
      </c>
      <c r="G148" s="76"/>
      <c r="O148" s="79">
        <f>E148</f>
        <v>0</v>
      </c>
      <c r="P148" s="17"/>
    </row>
    <row r="149" spans="1:16" ht="12.75">
      <c r="A149" s="29" t="s">
        <v>157</v>
      </c>
      <c r="B149"/>
      <c r="C149" s="1">
        <f t="shared" si="22"/>
        <v>0</v>
      </c>
      <c r="D149" s="5">
        <f t="shared" si="23"/>
        <v>0</v>
      </c>
      <c r="E149" s="5">
        <f t="shared" si="24"/>
        <v>0</v>
      </c>
      <c r="N149" s="69">
        <f>E149</f>
        <v>0</v>
      </c>
      <c r="P149" s="17">
        <f t="shared" si="12"/>
        <v>0</v>
      </c>
    </row>
    <row r="150" spans="1:16" ht="12.75">
      <c r="A150" s="29" t="s">
        <v>78</v>
      </c>
      <c r="B150"/>
      <c r="C150" s="1">
        <f t="shared" si="22"/>
        <v>0</v>
      </c>
      <c r="D150" s="5">
        <f t="shared" si="23"/>
        <v>0</v>
      </c>
      <c r="E150" s="5">
        <f t="shared" si="24"/>
        <v>0</v>
      </c>
      <c r="N150" s="69">
        <f>E150</f>
        <v>0</v>
      </c>
      <c r="P150" s="17">
        <f t="shared" si="12"/>
        <v>0</v>
      </c>
    </row>
    <row r="151" spans="1:16" ht="12.75">
      <c r="A151" s="29"/>
      <c r="B151"/>
      <c r="N151" s="69"/>
      <c r="P151" s="17">
        <f t="shared" si="12"/>
        <v>0</v>
      </c>
    </row>
    <row r="152" spans="1:16" ht="12.75">
      <c r="A152" s="29" t="s">
        <v>33</v>
      </c>
      <c r="B152"/>
      <c r="C152" s="1">
        <f>B152/$B$154</f>
        <v>0</v>
      </c>
      <c r="D152" s="5">
        <f>C152*$B$157</f>
        <v>0</v>
      </c>
      <c r="E152" s="5">
        <f>B152+D152</f>
        <v>0</v>
      </c>
      <c r="N152" s="69">
        <f>E152</f>
        <v>0</v>
      </c>
      <c r="P152" s="17">
        <f>E152</f>
        <v>0</v>
      </c>
    </row>
    <row r="153" spans="1:16" s="6" customFormat="1" ht="12.75">
      <c r="A153" s="65"/>
      <c r="B153" s="65"/>
      <c r="D153" s="7"/>
      <c r="E153" s="7"/>
      <c r="N153" s="76"/>
      <c r="P153" s="87"/>
    </row>
    <row r="154" spans="1:16" ht="12.75">
      <c r="A154" s="1" t="s">
        <v>21</v>
      </c>
      <c r="B154" s="16">
        <f>SUM(B12:B152)</f>
        <v>82357</v>
      </c>
      <c r="C154" s="1">
        <f>B154/$B$155</f>
        <v>0.9999150114127532</v>
      </c>
      <c r="E154" s="5">
        <f>SUM(E12:E152)</f>
        <v>82364.00000000004</v>
      </c>
      <c r="F154" s="34">
        <f aca="true" t="shared" si="25" ref="F154:M154">SUM(F12:F150)</f>
        <v>48988.16343480213</v>
      </c>
      <c r="G154" s="35">
        <f t="shared" si="25"/>
        <v>3641.309469747563</v>
      </c>
      <c r="H154" s="36">
        <f t="shared" si="25"/>
        <v>1657.1408380586956</v>
      </c>
      <c r="I154" s="37">
        <f t="shared" si="25"/>
        <v>5091.432713673398</v>
      </c>
      <c r="J154" s="38">
        <f t="shared" si="25"/>
        <v>316.0268586762509</v>
      </c>
      <c r="K154" s="39">
        <f t="shared" si="25"/>
        <v>8.000679966487366</v>
      </c>
      <c r="L154" s="40">
        <f t="shared" si="25"/>
        <v>156.01325934650365</v>
      </c>
      <c r="M154" s="41">
        <f t="shared" si="25"/>
        <v>32.002719865949466</v>
      </c>
      <c r="N154" s="42">
        <f>SUM(N12:N152)</f>
        <v>0</v>
      </c>
      <c r="O154" s="78">
        <f>SUM(O12:O152)</f>
        <v>22473.91002586301</v>
      </c>
      <c r="P154" s="5">
        <f>SUM(P12:P152)</f>
        <v>59890.08997413699</v>
      </c>
    </row>
    <row r="155" spans="1:5" ht="12.75">
      <c r="A155" s="1" t="s">
        <v>22</v>
      </c>
      <c r="B155" s="5">
        <v>82364</v>
      </c>
      <c r="D155" s="5" t="s">
        <v>20</v>
      </c>
      <c r="E155" s="5">
        <f>SUM(F154:O154)</f>
        <v>82363.99999999999</v>
      </c>
    </row>
    <row r="156" spans="2:5" ht="12.75">
      <c r="B156" s="5" t="s">
        <v>20</v>
      </c>
      <c r="C156" s="5"/>
      <c r="E156" s="5">
        <f>SUM(O154:P154)</f>
        <v>82364</v>
      </c>
    </row>
    <row r="157" spans="1:2" ht="38.25">
      <c r="A157" s="18" t="s">
        <v>23</v>
      </c>
      <c r="B157" s="19">
        <f>B155-B154</f>
        <v>7</v>
      </c>
    </row>
    <row r="158" ht="13.5" thickBot="1"/>
    <row r="159" spans="1:12" ht="12.75">
      <c r="A159" s="44"/>
      <c r="B159" s="45"/>
      <c r="C159" s="46"/>
      <c r="D159" s="45"/>
      <c r="E159" s="45"/>
      <c r="F159" s="46"/>
      <c r="G159" s="46"/>
      <c r="H159" s="46"/>
      <c r="I159" s="46"/>
      <c r="J159" s="46"/>
      <c r="K159" s="46"/>
      <c r="L159" s="47"/>
    </row>
    <row r="160" spans="1:12" ht="12.75">
      <c r="A160" s="48">
        <v>1</v>
      </c>
      <c r="B160" s="49" t="s">
        <v>135</v>
      </c>
      <c r="C160" s="50"/>
      <c r="D160" s="49"/>
      <c r="E160" s="49"/>
      <c r="F160" s="50"/>
      <c r="G160" s="50"/>
      <c r="H160" s="50"/>
      <c r="I160" s="51">
        <f>P154</f>
        <v>59890.08997413699</v>
      </c>
      <c r="J160" s="50"/>
      <c r="K160" s="50"/>
      <c r="L160" s="52"/>
    </row>
    <row r="161" spans="1:12" ht="13.5" thickBot="1">
      <c r="A161" s="48"/>
      <c r="B161" s="49"/>
      <c r="C161" s="50"/>
      <c r="D161" s="49"/>
      <c r="E161" s="49"/>
      <c r="F161" s="50"/>
      <c r="G161" s="50"/>
      <c r="H161" s="50"/>
      <c r="I161" s="53"/>
      <c r="J161" s="50"/>
      <c r="K161" s="50"/>
      <c r="L161" s="52"/>
    </row>
    <row r="162" spans="1:12" ht="13.5" thickBot="1">
      <c r="A162" s="48"/>
      <c r="B162" s="49"/>
      <c r="C162" s="50"/>
      <c r="D162" s="49"/>
      <c r="E162" s="49"/>
      <c r="F162" s="50"/>
      <c r="G162" s="50"/>
      <c r="H162" s="50"/>
      <c r="I162" s="55" t="s">
        <v>136</v>
      </c>
      <c r="J162" s="55" t="s">
        <v>137</v>
      </c>
      <c r="K162" s="54" t="s">
        <v>12</v>
      </c>
      <c r="L162" s="52"/>
    </row>
    <row r="163" spans="1:12" ht="12.75">
      <c r="A163" s="48">
        <v>2</v>
      </c>
      <c r="B163" s="49" t="s">
        <v>138</v>
      </c>
      <c r="C163" s="50"/>
      <c r="D163" s="49"/>
      <c r="E163" s="49"/>
      <c r="F163" s="50"/>
      <c r="G163" s="50"/>
      <c r="H163" s="50"/>
      <c r="I163" s="56">
        <f>G154</f>
        <v>3641.309469747563</v>
      </c>
      <c r="J163" s="56">
        <f>F154</f>
        <v>48988.16343480213</v>
      </c>
      <c r="K163" s="56">
        <f>I163+J163</f>
        <v>52629.47290454969</v>
      </c>
      <c r="L163" s="52"/>
    </row>
    <row r="164" spans="1:12" ht="12.75">
      <c r="A164" s="48">
        <v>3</v>
      </c>
      <c r="B164" s="49" t="s">
        <v>139</v>
      </c>
      <c r="C164" s="50"/>
      <c r="D164" s="49"/>
      <c r="E164" s="49"/>
      <c r="F164" s="50"/>
      <c r="G164" s="50"/>
      <c r="H164" s="50"/>
      <c r="I164" s="56">
        <f>H154</f>
        <v>1657.1408380586956</v>
      </c>
      <c r="J164" s="56">
        <f>I154</f>
        <v>5091.432713673398</v>
      </c>
      <c r="K164" s="56">
        <f>I164+J164</f>
        <v>6748.573551732094</v>
      </c>
      <c r="L164" s="52"/>
    </row>
    <row r="165" spans="1:12" ht="12.75">
      <c r="A165" s="48">
        <v>4</v>
      </c>
      <c r="B165" s="49" t="s">
        <v>154</v>
      </c>
      <c r="C165" s="50"/>
      <c r="D165" s="49"/>
      <c r="E165" s="49"/>
      <c r="F165" s="50"/>
      <c r="G165" s="50"/>
      <c r="H165" s="50"/>
      <c r="I165" s="56">
        <f>J154</f>
        <v>316.0268586762509</v>
      </c>
      <c r="J165" s="56">
        <f>K154</f>
        <v>8.000679966487366</v>
      </c>
      <c r="K165" s="56">
        <f>I165+J165</f>
        <v>324.0275386427383</v>
      </c>
      <c r="L165" s="52"/>
    </row>
    <row r="166" spans="1:12" ht="12.75">
      <c r="A166" s="48">
        <v>5</v>
      </c>
      <c r="B166" s="49" t="s">
        <v>141</v>
      </c>
      <c r="C166" s="50"/>
      <c r="D166" s="49"/>
      <c r="E166" s="49"/>
      <c r="F166" s="50"/>
      <c r="G166" s="50"/>
      <c r="H166" s="50"/>
      <c r="I166" s="57">
        <f>L154</f>
        <v>156.01325934650365</v>
      </c>
      <c r="J166" s="50"/>
      <c r="K166" s="50"/>
      <c r="L166" s="52"/>
    </row>
    <row r="167" spans="1:12" ht="12.75">
      <c r="A167" s="48">
        <v>6</v>
      </c>
      <c r="B167" s="49" t="s">
        <v>142</v>
      </c>
      <c r="C167" s="50"/>
      <c r="D167" s="49"/>
      <c r="E167" s="49"/>
      <c r="F167" s="50"/>
      <c r="G167" s="50"/>
      <c r="H167" s="50"/>
      <c r="I167" s="51">
        <f>M154</f>
        <v>32.002719865949466</v>
      </c>
      <c r="J167" s="50"/>
      <c r="K167" s="103"/>
      <c r="L167" s="52"/>
    </row>
    <row r="168" spans="1:12" ht="12.75">
      <c r="A168" s="48">
        <v>9</v>
      </c>
      <c r="B168" s="49" t="s">
        <v>143</v>
      </c>
      <c r="C168" s="50"/>
      <c r="D168" s="98"/>
      <c r="E168" s="98"/>
      <c r="F168" s="99"/>
      <c r="G168" s="99"/>
      <c r="H168" s="99"/>
      <c r="I168" s="99"/>
      <c r="J168" s="99"/>
      <c r="K168" s="103"/>
      <c r="L168" s="52"/>
    </row>
    <row r="169" spans="1:12" ht="12.75">
      <c r="A169" s="48"/>
      <c r="B169" s="58" t="s">
        <v>144</v>
      </c>
      <c r="C169" s="58" t="s">
        <v>145</v>
      </c>
      <c r="D169" s="102"/>
      <c r="E169" s="98"/>
      <c r="F169" s="99"/>
      <c r="G169" s="99"/>
      <c r="H169" s="99"/>
      <c r="I169" s="99"/>
      <c r="J169" s="99"/>
      <c r="K169" s="103"/>
      <c r="L169" s="52"/>
    </row>
    <row r="170" spans="1:12" ht="12.75">
      <c r="A170" s="48"/>
      <c r="B170" s="49" t="s">
        <v>150</v>
      </c>
      <c r="C170" s="60">
        <f>SUM(I52:I65)</f>
        <v>4735.40245516471</v>
      </c>
      <c r="D170" s="102"/>
      <c r="E170" s="102"/>
      <c r="F170" s="103"/>
      <c r="G170" s="99"/>
      <c r="H170" s="99"/>
      <c r="I170" s="99"/>
      <c r="J170" s="99"/>
      <c r="K170" s="103"/>
      <c r="L170" s="52"/>
    </row>
    <row r="171" spans="1:12" ht="12.75">
      <c r="A171" s="48"/>
      <c r="B171" s="49" t="s">
        <v>147</v>
      </c>
      <c r="C171" s="59">
        <f>SUM(I38:I46)</f>
        <v>155.0131743506927</v>
      </c>
      <c r="D171" s="102"/>
      <c r="E171" s="102"/>
      <c r="F171" s="103"/>
      <c r="G171" s="99"/>
      <c r="H171" s="99"/>
      <c r="I171" s="99"/>
      <c r="J171" s="99"/>
      <c r="K171" s="99"/>
      <c r="L171" s="52"/>
    </row>
    <row r="172" spans="1:12" ht="12.75">
      <c r="A172" s="48"/>
      <c r="B172" s="49" t="s">
        <v>151</v>
      </c>
      <c r="C172" s="60">
        <f>SUM(I100:I113)</f>
        <v>157.01334434231458</v>
      </c>
      <c r="D172" s="102"/>
      <c r="E172" s="98"/>
      <c r="F172" s="99"/>
      <c r="G172" s="99"/>
      <c r="H172" s="99"/>
      <c r="I172" s="99"/>
      <c r="J172" s="99"/>
      <c r="K172" s="99"/>
      <c r="L172" s="52"/>
    </row>
    <row r="173" spans="1:12" ht="12.75">
      <c r="A173" s="48"/>
      <c r="B173" s="49" t="s">
        <v>146</v>
      </c>
      <c r="C173" s="60">
        <f>SUM(K143:K145)</f>
        <v>8.000679966487366</v>
      </c>
      <c r="D173" s="102"/>
      <c r="E173" s="98"/>
      <c r="F173" s="99"/>
      <c r="G173" s="99"/>
      <c r="H173" s="99"/>
      <c r="I173" s="99"/>
      <c r="J173" s="99"/>
      <c r="K173" s="99"/>
      <c r="L173" s="52"/>
    </row>
    <row r="174" spans="1:12" ht="12.75">
      <c r="A174" s="48"/>
      <c r="B174" s="49" t="s">
        <v>148</v>
      </c>
      <c r="C174" s="59" t="s">
        <v>255</v>
      </c>
      <c r="D174" s="102"/>
      <c r="E174" s="98"/>
      <c r="F174" s="99"/>
      <c r="G174" s="99"/>
      <c r="H174" s="99"/>
      <c r="I174" s="99"/>
      <c r="J174" s="99"/>
      <c r="K174" s="99"/>
      <c r="L174" s="52"/>
    </row>
    <row r="175" spans="1:12" ht="12.75">
      <c r="A175" s="48"/>
      <c r="B175" s="49" t="s">
        <v>149</v>
      </c>
      <c r="C175" s="60" t="s">
        <v>256</v>
      </c>
      <c r="D175" s="102"/>
      <c r="E175" s="98"/>
      <c r="F175" s="99"/>
      <c r="G175" s="99"/>
      <c r="H175" s="99"/>
      <c r="I175" s="99"/>
      <c r="J175" s="99"/>
      <c r="K175" s="99"/>
      <c r="L175" s="52"/>
    </row>
    <row r="176" spans="1:12" ht="13.5" thickBot="1">
      <c r="A176" s="61"/>
      <c r="B176" s="62"/>
      <c r="C176" s="63"/>
      <c r="D176" s="62"/>
      <c r="E176" s="62"/>
      <c r="F176" s="63"/>
      <c r="G176" s="63"/>
      <c r="H176" s="63"/>
      <c r="I176" s="63"/>
      <c r="J176" s="63"/>
      <c r="K176" s="63"/>
      <c r="L176" s="64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="80" zoomScaleNormal="80" zoomScalePageLayoutView="0" workbookViewId="0" topLeftCell="A4">
      <pane ySplit="8" topLeftCell="A130" activePane="bottomLeft" state="frozen"/>
      <selection pane="topLeft" activeCell="E4" sqref="E4"/>
      <selection pane="bottomLeft" activeCell="C145" sqref="B145:C145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ht="15" customHeight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168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0" t="s">
        <v>19</v>
      </c>
      <c r="P11" s="10" t="s">
        <v>18</v>
      </c>
    </row>
    <row r="12" spans="1:16" ht="12.75">
      <c r="A12" s="26" t="s">
        <v>152</v>
      </c>
      <c r="B12"/>
      <c r="C12" s="1">
        <f aca="true" t="shared" si="0" ref="C12:C43">B12/$B$127</f>
        <v>0</v>
      </c>
      <c r="D12" s="5">
        <f aca="true" t="shared" si="1" ref="D12:D43">C12*$B$130</f>
        <v>0</v>
      </c>
      <c r="E12" s="5">
        <f aca="true" t="shared" si="2" ref="E12:E110">B12+D12</f>
        <v>0</v>
      </c>
      <c r="H12" s="67">
        <f>E12</f>
        <v>0</v>
      </c>
      <c r="I12" s="17"/>
      <c r="P12" s="17">
        <f>E12</f>
        <v>0</v>
      </c>
    </row>
    <row r="13" spans="1:16" ht="12.75">
      <c r="A13" s="27" t="s">
        <v>229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I13" s="68">
        <f>E13</f>
        <v>0</v>
      </c>
      <c r="P13" s="17">
        <f>E13</f>
        <v>0</v>
      </c>
    </row>
    <row r="14" spans="1:16" ht="12.75">
      <c r="A14" s="26" t="s">
        <v>24</v>
      </c>
      <c r="B14"/>
      <c r="C14" s="1">
        <f t="shared" si="0"/>
        <v>0</v>
      </c>
      <c r="D14" s="5">
        <f t="shared" si="1"/>
        <v>0</v>
      </c>
      <c r="E14" s="5">
        <f>B14+D14</f>
        <v>0</v>
      </c>
      <c r="H14" s="67">
        <f>E14</f>
        <v>0</v>
      </c>
      <c r="I14" s="17"/>
      <c r="P14" s="17">
        <f>E14</f>
        <v>0</v>
      </c>
    </row>
    <row r="15" spans="1:16" ht="12.75">
      <c r="A15" s="27" t="s">
        <v>25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8">
        <f>E15</f>
        <v>0</v>
      </c>
      <c r="P15" s="17">
        <f aca="true" t="shared" si="3" ref="P15:P105">E15</f>
        <v>0</v>
      </c>
    </row>
    <row r="16" spans="1:16" ht="12.75">
      <c r="A16" s="26" t="s">
        <v>80</v>
      </c>
      <c r="B16">
        <v>1</v>
      </c>
      <c r="C16" s="1">
        <f t="shared" si="0"/>
        <v>2.6770178021683843E-05</v>
      </c>
      <c r="D16" s="5">
        <f t="shared" si="1"/>
        <v>-5.3540356043367687E-05</v>
      </c>
      <c r="E16" s="5">
        <f aca="true" t="shared" si="4" ref="E16:E26">B16+D16</f>
        <v>0.9999464596439567</v>
      </c>
      <c r="H16" s="67">
        <f>E16</f>
        <v>0.9999464596439567</v>
      </c>
      <c r="I16" s="6"/>
      <c r="P16" s="17">
        <f t="shared" si="3"/>
        <v>0.9999464596439567</v>
      </c>
    </row>
    <row r="17" spans="1:16" ht="12.75">
      <c r="A17" s="26" t="s">
        <v>81</v>
      </c>
      <c r="B17">
        <v>10</v>
      </c>
      <c r="C17" s="1">
        <f t="shared" si="0"/>
        <v>0.0002677017802168384</v>
      </c>
      <c r="D17" s="5">
        <f t="shared" si="1"/>
        <v>-0.0005354035604336768</v>
      </c>
      <c r="E17" s="5">
        <f t="shared" si="4"/>
        <v>9.999464596439566</v>
      </c>
      <c r="H17" s="67">
        <f>E17</f>
        <v>9.999464596439566</v>
      </c>
      <c r="I17" s="6"/>
      <c r="P17" s="17">
        <f t="shared" si="3"/>
        <v>9.999464596439566</v>
      </c>
    </row>
    <row r="18" spans="1:16" ht="12.75">
      <c r="A18" s="27" t="s">
        <v>204</v>
      </c>
      <c r="B18"/>
      <c r="C18" s="1">
        <f t="shared" si="0"/>
        <v>0</v>
      </c>
      <c r="D18" s="5">
        <f t="shared" si="1"/>
        <v>0</v>
      </c>
      <c r="E18" s="5">
        <f t="shared" si="4"/>
        <v>0</v>
      </c>
      <c r="H18" s="6"/>
      <c r="I18" s="68">
        <f aca="true" t="shared" si="5" ref="I18:I26">E18</f>
        <v>0</v>
      </c>
      <c r="P18" s="17">
        <f>E18</f>
        <v>0</v>
      </c>
    </row>
    <row r="19" spans="1:16" ht="12.75">
      <c r="A19" s="85" t="s">
        <v>249</v>
      </c>
      <c r="B19">
        <v>52</v>
      </c>
      <c r="C19" s="1">
        <f t="shared" si="0"/>
        <v>0.00139204925712756</v>
      </c>
      <c r="D19" s="5">
        <f t="shared" si="1"/>
        <v>-0.00278409851425512</v>
      </c>
      <c r="E19" s="5">
        <f t="shared" si="4"/>
        <v>51.997215901485745</v>
      </c>
      <c r="H19" s="6"/>
      <c r="I19" s="76"/>
      <c r="L19" s="84">
        <f>E19</f>
        <v>51.997215901485745</v>
      </c>
      <c r="P19" s="17">
        <f>E19</f>
        <v>51.997215901485745</v>
      </c>
    </row>
    <row r="20" spans="1:16" ht="12.75">
      <c r="A20" s="27" t="s">
        <v>181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H20" s="6"/>
      <c r="I20" s="68">
        <f t="shared" si="5"/>
        <v>0</v>
      </c>
      <c r="P20" s="17">
        <f>E20</f>
        <v>0</v>
      </c>
    </row>
    <row r="21" spans="1:16" ht="12.75">
      <c r="A21" s="27" t="s">
        <v>153</v>
      </c>
      <c r="B21">
        <v>3</v>
      </c>
      <c r="C21" s="1">
        <f t="shared" si="0"/>
        <v>8.031053406505154E-05</v>
      </c>
      <c r="D21" s="5">
        <f t="shared" si="1"/>
        <v>-0.00016062106813010307</v>
      </c>
      <c r="E21" s="5">
        <f t="shared" si="4"/>
        <v>2.99983937893187</v>
      </c>
      <c r="H21" s="6"/>
      <c r="I21" s="68">
        <f t="shared" si="5"/>
        <v>2.99983937893187</v>
      </c>
      <c r="P21" s="17">
        <f t="shared" si="3"/>
        <v>2.99983937893187</v>
      </c>
    </row>
    <row r="22" spans="1:16" ht="12.75">
      <c r="A22" s="27" t="s">
        <v>25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H22" s="6"/>
      <c r="I22" s="68">
        <f t="shared" si="5"/>
        <v>0</v>
      </c>
      <c r="P22" s="17">
        <f>E22</f>
        <v>0</v>
      </c>
    </row>
    <row r="23" spans="1:16" ht="12.75">
      <c r="A23" s="27" t="s">
        <v>175</v>
      </c>
      <c r="B23">
        <v>20</v>
      </c>
      <c r="C23" s="1">
        <f t="shared" si="0"/>
        <v>0.0005354035604336768</v>
      </c>
      <c r="D23" s="5">
        <f t="shared" si="1"/>
        <v>-0.0010708071208673537</v>
      </c>
      <c r="E23" s="5">
        <f>B23+D23</f>
        <v>19.99892919287913</v>
      </c>
      <c r="H23" s="6"/>
      <c r="I23" s="68">
        <f>E23</f>
        <v>19.99892919287913</v>
      </c>
      <c r="P23" s="17">
        <f>E23</f>
        <v>19.99892919287913</v>
      </c>
    </row>
    <row r="24" spans="1:16" ht="12.75">
      <c r="A24" s="27" t="s">
        <v>182</v>
      </c>
      <c r="B24"/>
      <c r="C24" s="1">
        <f t="shared" si="0"/>
        <v>0</v>
      </c>
      <c r="D24" s="5">
        <f t="shared" si="1"/>
        <v>0</v>
      </c>
      <c r="E24" s="5">
        <f t="shared" si="4"/>
        <v>0</v>
      </c>
      <c r="H24" s="6"/>
      <c r="I24" s="68">
        <f t="shared" si="5"/>
        <v>0</v>
      </c>
      <c r="P24" s="17">
        <f>E24</f>
        <v>0</v>
      </c>
    </row>
    <row r="25" spans="1:16" ht="12.75">
      <c r="A25" s="27" t="s">
        <v>230</v>
      </c>
      <c r="B25"/>
      <c r="C25" s="1">
        <f t="shared" si="0"/>
        <v>0</v>
      </c>
      <c r="D25" s="5">
        <f t="shared" si="1"/>
        <v>0</v>
      </c>
      <c r="E25" s="5">
        <f>B25+D25</f>
        <v>0</v>
      </c>
      <c r="H25" s="6"/>
      <c r="I25" s="68">
        <f t="shared" si="5"/>
        <v>0</v>
      </c>
      <c r="P25" s="17">
        <f t="shared" si="3"/>
        <v>0</v>
      </c>
    </row>
    <row r="26" spans="1:16" ht="12.75">
      <c r="A26" s="27" t="s">
        <v>83</v>
      </c>
      <c r="B26">
        <v>4</v>
      </c>
      <c r="C26" s="1">
        <f t="shared" si="0"/>
        <v>0.00010708071208673537</v>
      </c>
      <c r="D26" s="5">
        <f t="shared" si="1"/>
        <v>-0.00021416142417347075</v>
      </c>
      <c r="E26" s="5">
        <f t="shared" si="4"/>
        <v>3.9997858385758267</v>
      </c>
      <c r="H26" s="6"/>
      <c r="I26" s="68">
        <f t="shared" si="5"/>
        <v>3.9997858385758267</v>
      </c>
      <c r="P26" s="17">
        <f t="shared" si="3"/>
        <v>3.9997858385758267</v>
      </c>
    </row>
    <row r="27" spans="1:16" ht="12.75">
      <c r="A27" s="26" t="s">
        <v>26</v>
      </c>
      <c r="B27">
        <v>33</v>
      </c>
      <c r="C27" s="1">
        <f t="shared" si="0"/>
        <v>0.0008834158747155668</v>
      </c>
      <c r="D27" s="5">
        <f t="shared" si="1"/>
        <v>-0.0017668317494311336</v>
      </c>
      <c r="E27" s="5">
        <f t="shared" si="2"/>
        <v>32.99823316825057</v>
      </c>
      <c r="H27" s="67">
        <f>E27</f>
        <v>32.99823316825057</v>
      </c>
      <c r="P27" s="17">
        <f t="shared" si="3"/>
        <v>32.99823316825057</v>
      </c>
    </row>
    <row r="28" spans="1:16" ht="12.75">
      <c r="A28" s="26" t="s">
        <v>27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H28" s="67">
        <f>E28</f>
        <v>0</v>
      </c>
      <c r="P28" s="17">
        <f t="shared" si="3"/>
        <v>0</v>
      </c>
    </row>
    <row r="29" spans="1:16" ht="12.75">
      <c r="A29" s="26" t="s">
        <v>205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H29" s="67">
        <f>E29</f>
        <v>0</v>
      </c>
      <c r="P29" s="17">
        <f t="shared" si="3"/>
        <v>0</v>
      </c>
    </row>
    <row r="30" spans="1:16" ht="12.75">
      <c r="A30" s="26" t="s">
        <v>28</v>
      </c>
      <c r="B30"/>
      <c r="C30" s="1">
        <f t="shared" si="0"/>
        <v>0</v>
      </c>
      <c r="D30" s="5">
        <f t="shared" si="1"/>
        <v>0</v>
      </c>
      <c r="E30" s="5">
        <f>B30+D30</f>
        <v>0</v>
      </c>
      <c r="H30" s="67">
        <f>E30</f>
        <v>0</v>
      </c>
      <c r="P30" s="17">
        <f>E30</f>
        <v>0</v>
      </c>
    </row>
    <row r="31" spans="1:16" ht="12.75">
      <c r="A31" s="26" t="s">
        <v>118</v>
      </c>
      <c r="B31">
        <v>8</v>
      </c>
      <c r="C31" s="1">
        <f t="shared" si="0"/>
        <v>0.00021416142417347075</v>
      </c>
      <c r="D31" s="5">
        <f t="shared" si="1"/>
        <v>-0.0004283228483469415</v>
      </c>
      <c r="E31" s="5">
        <f t="shared" si="2"/>
        <v>7.999571677151653</v>
      </c>
      <c r="G31" s="6"/>
      <c r="H31" s="67">
        <f>E31</f>
        <v>7.999571677151653</v>
      </c>
      <c r="P31" s="17">
        <f t="shared" si="3"/>
        <v>7.999571677151653</v>
      </c>
    </row>
    <row r="32" spans="1:16" ht="12.75">
      <c r="A32" s="27" t="s">
        <v>87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H32" s="6"/>
      <c r="I32" s="68">
        <f>E32</f>
        <v>0</v>
      </c>
      <c r="P32" s="17">
        <f t="shared" si="3"/>
        <v>0</v>
      </c>
    </row>
    <row r="33" spans="1:16" ht="12.75">
      <c r="A33" s="27" t="s">
        <v>89</v>
      </c>
      <c r="B33"/>
      <c r="C33" s="1">
        <f t="shared" si="0"/>
        <v>0</v>
      </c>
      <c r="D33" s="5">
        <f t="shared" si="1"/>
        <v>0</v>
      </c>
      <c r="E33" s="5">
        <f>B33+D33</f>
        <v>0</v>
      </c>
      <c r="H33" s="6"/>
      <c r="I33" s="68">
        <f>E33</f>
        <v>0</v>
      </c>
      <c r="P33" s="17">
        <f t="shared" si="3"/>
        <v>0</v>
      </c>
    </row>
    <row r="34" spans="1:16" ht="12.75">
      <c r="A34" s="27" t="s">
        <v>119</v>
      </c>
      <c r="B34"/>
      <c r="C34" s="1">
        <f t="shared" si="0"/>
        <v>0</v>
      </c>
      <c r="D34" s="5">
        <f t="shared" si="1"/>
        <v>0</v>
      </c>
      <c r="E34" s="5">
        <f>B34+D34</f>
        <v>0</v>
      </c>
      <c r="H34" s="6"/>
      <c r="I34" s="68">
        <f>E34</f>
        <v>0</v>
      </c>
      <c r="P34" s="17">
        <f t="shared" si="3"/>
        <v>0</v>
      </c>
    </row>
    <row r="35" spans="1:16" ht="12.75">
      <c r="A35" s="27" t="s">
        <v>158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I35" s="68">
        <f>E35</f>
        <v>0</v>
      </c>
      <c r="P35" s="17">
        <f t="shared" si="3"/>
        <v>0</v>
      </c>
    </row>
    <row r="36" spans="1:16" ht="12.75">
      <c r="A36" s="26" t="s">
        <v>184</v>
      </c>
      <c r="B36"/>
      <c r="C36" s="1">
        <f t="shared" si="0"/>
        <v>0</v>
      </c>
      <c r="D36" s="5">
        <f t="shared" si="1"/>
        <v>0</v>
      </c>
      <c r="E36" s="5">
        <f t="shared" si="2"/>
        <v>0</v>
      </c>
      <c r="H36" s="67">
        <f>E36</f>
        <v>0</v>
      </c>
      <c r="P36" s="17">
        <f t="shared" si="3"/>
        <v>0</v>
      </c>
    </row>
    <row r="37" spans="1:16" ht="12.75">
      <c r="A37" s="26" t="s">
        <v>206</v>
      </c>
      <c r="B37"/>
      <c r="C37" s="1">
        <f t="shared" si="0"/>
        <v>0</v>
      </c>
      <c r="D37" s="5">
        <f t="shared" si="1"/>
        <v>0</v>
      </c>
      <c r="E37" s="5">
        <f>B37+D37</f>
        <v>0</v>
      </c>
      <c r="H37" s="67">
        <f>E37</f>
        <v>0</v>
      </c>
      <c r="P37" s="17">
        <f>E37</f>
        <v>0</v>
      </c>
    </row>
    <row r="38" spans="1:16" ht="12.75">
      <c r="A38" s="26" t="s">
        <v>244</v>
      </c>
      <c r="B38"/>
      <c r="C38" s="1">
        <f t="shared" si="0"/>
        <v>0</v>
      </c>
      <c r="D38" s="5">
        <f t="shared" si="1"/>
        <v>0</v>
      </c>
      <c r="E38" s="5">
        <f>B38+D38</f>
        <v>0</v>
      </c>
      <c r="H38" s="67">
        <f>E38</f>
        <v>0</v>
      </c>
      <c r="P38" s="17">
        <f>E38</f>
        <v>0</v>
      </c>
    </row>
    <row r="39" spans="1:16" ht="12.75">
      <c r="A39" s="26" t="s">
        <v>195</v>
      </c>
      <c r="B39"/>
      <c r="C39" s="1">
        <f t="shared" si="0"/>
        <v>0</v>
      </c>
      <c r="D39" s="5">
        <f t="shared" si="1"/>
        <v>0</v>
      </c>
      <c r="E39" s="5">
        <f>B39+D39</f>
        <v>0</v>
      </c>
      <c r="H39" s="67">
        <f>E39</f>
        <v>0</v>
      </c>
      <c r="P39" s="17">
        <f>E39</f>
        <v>0</v>
      </c>
    </row>
    <row r="40" spans="1:16" ht="12.75">
      <c r="A40" s="26" t="s">
        <v>91</v>
      </c>
      <c r="B40"/>
      <c r="C40" s="1">
        <f t="shared" si="0"/>
        <v>0</v>
      </c>
      <c r="D40" s="5">
        <f t="shared" si="1"/>
        <v>0</v>
      </c>
      <c r="E40" s="5">
        <f>B40+D40</f>
        <v>0</v>
      </c>
      <c r="H40" s="67">
        <f>E40</f>
        <v>0</v>
      </c>
      <c r="P40" s="17">
        <f t="shared" si="3"/>
        <v>0</v>
      </c>
    </row>
    <row r="41" spans="1:16" ht="12.75">
      <c r="A41" s="27" t="s">
        <v>93</v>
      </c>
      <c r="B41">
        <v>11</v>
      </c>
      <c r="C41" s="1">
        <f t="shared" si="0"/>
        <v>0.0002944719582385223</v>
      </c>
      <c r="D41" s="5">
        <f t="shared" si="1"/>
        <v>-0.0005889439164770446</v>
      </c>
      <c r="E41" s="5">
        <f t="shared" si="2"/>
        <v>10.999411056083522</v>
      </c>
      <c r="I41" s="68">
        <f>E41</f>
        <v>10.999411056083522</v>
      </c>
      <c r="P41" s="17">
        <f t="shared" si="3"/>
        <v>10.999411056083522</v>
      </c>
    </row>
    <row r="42" spans="1:16" ht="12.75">
      <c r="A42" s="27" t="s">
        <v>95</v>
      </c>
      <c r="B42"/>
      <c r="C42" s="1">
        <f t="shared" si="0"/>
        <v>0</v>
      </c>
      <c r="D42" s="5">
        <f t="shared" si="1"/>
        <v>0</v>
      </c>
      <c r="E42" s="5">
        <f>B42+D42</f>
        <v>0</v>
      </c>
      <c r="I42" s="68">
        <f>E42</f>
        <v>0</v>
      </c>
      <c r="P42" s="17">
        <f t="shared" si="3"/>
        <v>0</v>
      </c>
    </row>
    <row r="43" spans="1:16" ht="12.75">
      <c r="A43" s="83" t="s">
        <v>31</v>
      </c>
      <c r="B43">
        <v>10</v>
      </c>
      <c r="C43" s="1">
        <f t="shared" si="0"/>
        <v>0.0002677017802168384</v>
      </c>
      <c r="D43" s="5">
        <f t="shared" si="1"/>
        <v>-0.0005354035604336768</v>
      </c>
      <c r="E43" s="5">
        <f>B43+D43</f>
        <v>9.999464596439566</v>
      </c>
      <c r="I43" s="68">
        <f>E43</f>
        <v>9.999464596439566</v>
      </c>
      <c r="P43" s="17">
        <f t="shared" si="3"/>
        <v>9.999464596439566</v>
      </c>
    </row>
    <row r="44" spans="1:16" ht="12.75">
      <c r="A44" s="27" t="s">
        <v>98</v>
      </c>
      <c r="B44">
        <v>7</v>
      </c>
      <c r="C44" s="1">
        <f aca="true" t="shared" si="6" ref="C44:C75">B44/$B$127</f>
        <v>0.0001873912461517869</v>
      </c>
      <c r="D44" s="5">
        <f aca="true" t="shared" si="7" ref="D44:D75">C44*$B$130</f>
        <v>-0.0003747824923035738</v>
      </c>
      <c r="E44" s="5">
        <f>B44+D44</f>
        <v>6.999625217507696</v>
      </c>
      <c r="I44" s="68">
        <f>E44</f>
        <v>6.999625217507696</v>
      </c>
      <c r="P44" s="17">
        <f t="shared" si="3"/>
        <v>6.999625217507696</v>
      </c>
    </row>
    <row r="45" spans="1:16" ht="12.75">
      <c r="A45" s="81" t="s">
        <v>99</v>
      </c>
      <c r="B45">
        <v>4</v>
      </c>
      <c r="C45" s="1">
        <f t="shared" si="6"/>
        <v>0.00010708071208673537</v>
      </c>
      <c r="D45" s="5">
        <f t="shared" si="7"/>
        <v>-0.00021416142417347075</v>
      </c>
      <c r="E45" s="5">
        <f t="shared" si="2"/>
        <v>3.9997858385758267</v>
      </c>
      <c r="H45" s="82">
        <f>E45</f>
        <v>3.9997858385758267</v>
      </c>
      <c r="I45" s="76"/>
      <c r="P45" s="17">
        <f t="shared" si="3"/>
        <v>3.9997858385758267</v>
      </c>
    </row>
    <row r="46" spans="1:16" ht="12.75">
      <c r="A46" s="83" t="s">
        <v>100</v>
      </c>
      <c r="B46">
        <v>1</v>
      </c>
      <c r="C46" s="1">
        <f t="shared" si="6"/>
        <v>2.6770178021683843E-05</v>
      </c>
      <c r="D46" s="5">
        <f t="shared" si="7"/>
        <v>-5.3540356043367687E-05</v>
      </c>
      <c r="E46" s="5">
        <f>B46+D46</f>
        <v>0.9999464596439567</v>
      </c>
      <c r="H46" s="76"/>
      <c r="I46" s="96">
        <f>E46</f>
        <v>0.9999464596439567</v>
      </c>
      <c r="P46" s="17">
        <f t="shared" si="3"/>
        <v>0.9999464596439567</v>
      </c>
    </row>
    <row r="47" spans="1:16" ht="12.75">
      <c r="A47" s="29" t="s">
        <v>33</v>
      </c>
      <c r="B47"/>
      <c r="C47" s="1">
        <f t="shared" si="6"/>
        <v>0</v>
      </c>
      <c r="D47" s="5">
        <f t="shared" si="7"/>
        <v>0</v>
      </c>
      <c r="E47" s="5">
        <f t="shared" si="2"/>
        <v>0</v>
      </c>
      <c r="N47" s="69">
        <f>E47</f>
        <v>0</v>
      </c>
      <c r="P47" s="17">
        <f t="shared" si="3"/>
        <v>0</v>
      </c>
    </row>
    <row r="48" spans="1:16" ht="12.75">
      <c r="A48" s="30" t="s">
        <v>102</v>
      </c>
      <c r="B48"/>
      <c r="C48" s="1">
        <f t="shared" si="6"/>
        <v>0</v>
      </c>
      <c r="D48" s="5">
        <f t="shared" si="7"/>
        <v>0</v>
      </c>
      <c r="E48" s="5">
        <f t="shared" si="2"/>
        <v>0</v>
      </c>
      <c r="G48" s="70">
        <f>E48</f>
        <v>0</v>
      </c>
      <c r="P48" s="17">
        <f t="shared" si="3"/>
        <v>0</v>
      </c>
    </row>
    <row r="49" spans="1:16" ht="12.75">
      <c r="A49" s="30" t="s">
        <v>34</v>
      </c>
      <c r="B49">
        <v>79</v>
      </c>
      <c r="C49" s="1">
        <f t="shared" si="6"/>
        <v>0.002114844063713024</v>
      </c>
      <c r="D49" s="5">
        <f t="shared" si="7"/>
        <v>-0.004229688127426048</v>
      </c>
      <c r="E49" s="5">
        <f>B49+D49</f>
        <v>78.99577031187258</v>
      </c>
      <c r="G49" s="70">
        <f>E49</f>
        <v>78.99577031187258</v>
      </c>
      <c r="P49" s="17">
        <f>E49</f>
        <v>78.99577031187258</v>
      </c>
    </row>
    <row r="50" spans="1:16" ht="12.75">
      <c r="A50" s="28" t="s">
        <v>35</v>
      </c>
      <c r="B50">
        <v>0</v>
      </c>
      <c r="C50" s="1">
        <f t="shared" si="6"/>
        <v>0</v>
      </c>
      <c r="D50" s="5">
        <f t="shared" si="7"/>
        <v>0</v>
      </c>
      <c r="E50" s="5">
        <f t="shared" si="2"/>
        <v>0</v>
      </c>
      <c r="F50" s="71">
        <f>E50</f>
        <v>0</v>
      </c>
      <c r="P50" s="17">
        <f t="shared" si="3"/>
        <v>0</v>
      </c>
    </row>
    <row r="51" spans="1:16" ht="12.75">
      <c r="A51" s="30" t="s">
        <v>36</v>
      </c>
      <c r="B51">
        <v>26</v>
      </c>
      <c r="C51" s="1">
        <f t="shared" si="6"/>
        <v>0.00069602462856378</v>
      </c>
      <c r="D51" s="5">
        <f t="shared" si="7"/>
        <v>-0.00139204925712756</v>
      </c>
      <c r="E51" s="5">
        <f t="shared" si="2"/>
        <v>25.998607950742873</v>
      </c>
      <c r="G51" s="70">
        <f>E51</f>
        <v>25.998607950742873</v>
      </c>
      <c r="P51" s="17">
        <f t="shared" si="3"/>
        <v>25.998607950742873</v>
      </c>
    </row>
    <row r="52" spans="1:16" ht="12.75">
      <c r="A52" s="30" t="s">
        <v>37</v>
      </c>
      <c r="B52">
        <v>73</v>
      </c>
      <c r="C52" s="1">
        <f t="shared" si="6"/>
        <v>0.0019542229955829206</v>
      </c>
      <c r="D52" s="5">
        <f t="shared" si="7"/>
        <v>-0.003908445991165841</v>
      </c>
      <c r="E52" s="5">
        <f t="shared" si="2"/>
        <v>72.99609155400883</v>
      </c>
      <c r="G52" s="70">
        <f>E52</f>
        <v>72.99609155400883</v>
      </c>
      <c r="P52" s="17">
        <f t="shared" si="3"/>
        <v>72.99609155400883</v>
      </c>
    </row>
    <row r="53" spans="1:16" ht="12.75">
      <c r="A53" s="30" t="s">
        <v>38</v>
      </c>
      <c r="B53">
        <v>466</v>
      </c>
      <c r="C53" s="1">
        <f t="shared" si="6"/>
        <v>0.012474902958104672</v>
      </c>
      <c r="D53" s="5">
        <f t="shared" si="7"/>
        <v>-0.024949805916209343</v>
      </c>
      <c r="E53" s="5">
        <f t="shared" si="2"/>
        <v>465.9750501940838</v>
      </c>
      <c r="G53" s="70">
        <f>E53</f>
        <v>465.9750501940838</v>
      </c>
      <c r="P53" s="17">
        <f t="shared" si="3"/>
        <v>465.9750501940838</v>
      </c>
    </row>
    <row r="54" spans="1:16" ht="12.75">
      <c r="A54" s="95" t="s">
        <v>39</v>
      </c>
      <c r="B54">
        <v>13874</v>
      </c>
      <c r="C54" s="1">
        <f t="shared" si="6"/>
        <v>0.37140944987284163</v>
      </c>
      <c r="D54" s="5">
        <f t="shared" si="7"/>
        <v>-0.7428188997456833</v>
      </c>
      <c r="E54" s="5">
        <f t="shared" si="2"/>
        <v>13873.257181100254</v>
      </c>
      <c r="G54" s="76"/>
      <c r="O54" s="79">
        <f>E54</f>
        <v>13873.257181100254</v>
      </c>
      <c r="P54" s="17"/>
    </row>
    <row r="55" spans="1:16" ht="12.75">
      <c r="A55" s="28" t="s">
        <v>103</v>
      </c>
      <c r="B55">
        <v>46</v>
      </c>
      <c r="C55" s="1">
        <f t="shared" si="6"/>
        <v>0.001231428188997457</v>
      </c>
      <c r="D55" s="5">
        <f t="shared" si="7"/>
        <v>-0.002462856377994914</v>
      </c>
      <c r="E55" s="5">
        <f>B55+D55</f>
        <v>45.997537143622004</v>
      </c>
      <c r="F55" s="71">
        <f aca="true" t="shared" si="8" ref="F55:F60">E55</f>
        <v>45.997537143622004</v>
      </c>
      <c r="P55" s="17">
        <f>E55</f>
        <v>45.997537143622004</v>
      </c>
    </row>
    <row r="56" spans="1:16" ht="12.75">
      <c r="A56" s="28" t="s">
        <v>40</v>
      </c>
      <c r="B56">
        <v>19</v>
      </c>
      <c r="C56" s="1">
        <f t="shared" si="6"/>
        <v>0.000508633382411993</v>
      </c>
      <c r="D56" s="5">
        <f t="shared" si="7"/>
        <v>-0.001017266764823986</v>
      </c>
      <c r="E56" s="5">
        <f t="shared" si="2"/>
        <v>18.998982733235177</v>
      </c>
      <c r="F56" s="71">
        <f t="shared" si="8"/>
        <v>18.998982733235177</v>
      </c>
      <c r="P56" s="17">
        <f t="shared" si="3"/>
        <v>18.998982733235177</v>
      </c>
    </row>
    <row r="57" spans="1:16" ht="12.75">
      <c r="A57" s="28" t="s">
        <v>41</v>
      </c>
      <c r="B57">
        <v>7</v>
      </c>
      <c r="C57" s="1">
        <f t="shared" si="6"/>
        <v>0.0001873912461517869</v>
      </c>
      <c r="D57" s="5">
        <f t="shared" si="7"/>
        <v>-0.0003747824923035738</v>
      </c>
      <c r="E57" s="5">
        <f t="shared" si="2"/>
        <v>6.999625217507696</v>
      </c>
      <c r="F57" s="71">
        <f t="shared" si="8"/>
        <v>6.999625217507696</v>
      </c>
      <c r="P57" s="17">
        <f t="shared" si="3"/>
        <v>6.999625217507696</v>
      </c>
    </row>
    <row r="58" spans="1:16" ht="12.75">
      <c r="A58" s="28" t="s">
        <v>42</v>
      </c>
      <c r="B58">
        <v>157</v>
      </c>
      <c r="C58" s="1">
        <f t="shared" si="6"/>
        <v>0.004202917949404364</v>
      </c>
      <c r="D58" s="5">
        <f t="shared" si="7"/>
        <v>-0.008405835898808727</v>
      </c>
      <c r="E58" s="5">
        <f t="shared" si="2"/>
        <v>156.9915941641012</v>
      </c>
      <c r="F58" s="71">
        <f t="shared" si="8"/>
        <v>156.9915941641012</v>
      </c>
      <c r="P58" s="17">
        <f t="shared" si="3"/>
        <v>156.9915941641012</v>
      </c>
    </row>
    <row r="59" spans="1:16" ht="12.75">
      <c r="A59" s="28" t="s">
        <v>43</v>
      </c>
      <c r="B59">
        <v>210</v>
      </c>
      <c r="C59" s="1">
        <f t="shared" si="6"/>
        <v>0.005621737384553608</v>
      </c>
      <c r="D59" s="5">
        <f t="shared" si="7"/>
        <v>-0.011243474769107215</v>
      </c>
      <c r="E59" s="5">
        <f t="shared" si="2"/>
        <v>209.98875652523088</v>
      </c>
      <c r="F59" s="71">
        <f t="shared" si="8"/>
        <v>209.98875652523088</v>
      </c>
      <c r="P59" s="17">
        <f t="shared" si="3"/>
        <v>209.98875652523088</v>
      </c>
    </row>
    <row r="60" spans="1:16" ht="12.75">
      <c r="A60" s="28" t="s">
        <v>155</v>
      </c>
      <c r="B60">
        <v>112</v>
      </c>
      <c r="C60" s="1">
        <f t="shared" si="6"/>
        <v>0.0029982599384285906</v>
      </c>
      <c r="D60" s="5">
        <f t="shared" si="7"/>
        <v>-0.005996519876857181</v>
      </c>
      <c r="E60" s="5">
        <f t="shared" si="2"/>
        <v>111.99400348012314</v>
      </c>
      <c r="F60" s="71">
        <f t="shared" si="8"/>
        <v>111.99400348012314</v>
      </c>
      <c r="P60" s="17">
        <f t="shared" si="3"/>
        <v>111.99400348012314</v>
      </c>
    </row>
    <row r="61" spans="1:16" ht="12.75">
      <c r="A61" s="30" t="s">
        <v>44</v>
      </c>
      <c r="B61">
        <v>614</v>
      </c>
      <c r="C61" s="1">
        <f t="shared" si="6"/>
        <v>0.01643688930531388</v>
      </c>
      <c r="D61" s="5">
        <f t="shared" si="7"/>
        <v>-0.03287377861062776</v>
      </c>
      <c r="E61" s="5">
        <f t="shared" si="2"/>
        <v>613.9671262213893</v>
      </c>
      <c r="G61" s="70">
        <f>E61</f>
        <v>613.9671262213893</v>
      </c>
      <c r="P61" s="17">
        <f t="shared" si="3"/>
        <v>613.9671262213893</v>
      </c>
    </row>
    <row r="62" spans="1:16" ht="12.75">
      <c r="A62" s="28" t="s">
        <v>45</v>
      </c>
      <c r="B62">
        <v>591</v>
      </c>
      <c r="C62" s="1">
        <f t="shared" si="6"/>
        <v>0.015821175210815153</v>
      </c>
      <c r="D62" s="5">
        <f t="shared" si="7"/>
        <v>-0.03164235042163031</v>
      </c>
      <c r="E62" s="5">
        <f t="shared" si="2"/>
        <v>590.9683576495784</v>
      </c>
      <c r="F62" s="71">
        <f>E62</f>
        <v>590.9683576495784</v>
      </c>
      <c r="P62" s="17">
        <f t="shared" si="3"/>
        <v>590.9683576495784</v>
      </c>
    </row>
    <row r="63" spans="1:16" ht="12.75">
      <c r="A63" s="28" t="s">
        <v>46</v>
      </c>
      <c r="B63">
        <v>2406</v>
      </c>
      <c r="C63" s="1">
        <f t="shared" si="6"/>
        <v>0.06440904832017133</v>
      </c>
      <c r="D63" s="5">
        <f t="shared" si="7"/>
        <v>-0.12881809664034266</v>
      </c>
      <c r="E63" s="5">
        <f t="shared" si="2"/>
        <v>2405.8711819033597</v>
      </c>
      <c r="F63" s="71">
        <f>E63</f>
        <v>2405.8711819033597</v>
      </c>
      <c r="P63" s="17">
        <f t="shared" si="3"/>
        <v>2405.8711819033597</v>
      </c>
    </row>
    <row r="64" spans="1:16" ht="12.75">
      <c r="A64" s="28" t="s">
        <v>47</v>
      </c>
      <c r="B64">
        <v>36</v>
      </c>
      <c r="C64" s="1">
        <f t="shared" si="6"/>
        <v>0.0009637264087806184</v>
      </c>
      <c r="D64" s="5">
        <f t="shared" si="7"/>
        <v>-0.0019274528175612369</v>
      </c>
      <c r="E64" s="5">
        <f t="shared" si="2"/>
        <v>35.99807254718244</v>
      </c>
      <c r="F64" s="71">
        <f>E64</f>
        <v>35.99807254718244</v>
      </c>
      <c r="P64" s="17">
        <f t="shared" si="3"/>
        <v>35.99807254718244</v>
      </c>
    </row>
    <row r="65" spans="1:16" ht="12.75">
      <c r="A65" s="28" t="s">
        <v>48</v>
      </c>
      <c r="B65">
        <v>23</v>
      </c>
      <c r="C65" s="1">
        <f t="shared" si="6"/>
        <v>0.0006157140944987285</v>
      </c>
      <c r="D65" s="5">
        <f t="shared" si="7"/>
        <v>-0.001231428188997457</v>
      </c>
      <c r="E65" s="5">
        <f t="shared" si="2"/>
        <v>22.998768571811002</v>
      </c>
      <c r="F65" s="71">
        <f>E65</f>
        <v>22.998768571811002</v>
      </c>
      <c r="P65" s="17">
        <f t="shared" si="3"/>
        <v>22.998768571811002</v>
      </c>
    </row>
    <row r="66" spans="1:16" ht="12.75">
      <c r="A66" s="30" t="s">
        <v>49</v>
      </c>
      <c r="B66">
        <v>20</v>
      </c>
      <c r="C66" s="1">
        <f t="shared" si="6"/>
        <v>0.0005354035604336768</v>
      </c>
      <c r="D66" s="5">
        <f t="shared" si="7"/>
        <v>-0.0010708071208673537</v>
      </c>
      <c r="E66" s="5">
        <f t="shared" si="2"/>
        <v>19.99892919287913</v>
      </c>
      <c r="G66" s="70">
        <f>E66</f>
        <v>19.99892919287913</v>
      </c>
      <c r="P66" s="17">
        <f t="shared" si="3"/>
        <v>19.99892919287913</v>
      </c>
    </row>
    <row r="67" spans="1:16" ht="12.75">
      <c r="A67" s="28" t="s">
        <v>50</v>
      </c>
      <c r="B67">
        <v>19</v>
      </c>
      <c r="C67" s="1">
        <f t="shared" si="6"/>
        <v>0.000508633382411993</v>
      </c>
      <c r="D67" s="5">
        <f t="shared" si="7"/>
        <v>-0.001017266764823986</v>
      </c>
      <c r="E67" s="5">
        <f t="shared" si="2"/>
        <v>18.998982733235177</v>
      </c>
      <c r="F67" s="71">
        <f>E67</f>
        <v>18.998982733235177</v>
      </c>
      <c r="P67" s="17">
        <f t="shared" si="3"/>
        <v>18.998982733235177</v>
      </c>
    </row>
    <row r="68" spans="1:16" ht="12.75">
      <c r="A68" s="28" t="s">
        <v>51</v>
      </c>
      <c r="B68">
        <v>5754</v>
      </c>
      <c r="C68" s="1">
        <f t="shared" si="6"/>
        <v>0.15403560433676883</v>
      </c>
      <c r="D68" s="5">
        <f t="shared" si="7"/>
        <v>-0.30807120867353766</v>
      </c>
      <c r="E68" s="5">
        <f t="shared" si="2"/>
        <v>5753.691928791326</v>
      </c>
      <c r="F68" s="71">
        <f>E68</f>
        <v>5753.691928791326</v>
      </c>
      <c r="P68" s="17">
        <f t="shared" si="3"/>
        <v>5753.691928791326</v>
      </c>
    </row>
    <row r="69" spans="1:16" ht="12.75">
      <c r="A69" s="30" t="s">
        <v>52</v>
      </c>
      <c r="B69">
        <v>782</v>
      </c>
      <c r="C69" s="1">
        <f t="shared" si="6"/>
        <v>0.020934279212956767</v>
      </c>
      <c r="D69" s="5">
        <f t="shared" si="7"/>
        <v>-0.041868558425913534</v>
      </c>
      <c r="E69" s="5">
        <f t="shared" si="2"/>
        <v>781.9581314415741</v>
      </c>
      <c r="G69" s="70">
        <f>E69</f>
        <v>781.9581314415741</v>
      </c>
      <c r="P69" s="17">
        <f t="shared" si="3"/>
        <v>781.9581314415741</v>
      </c>
    </row>
    <row r="70" spans="1:16" ht="12.75">
      <c r="A70" s="28" t="s">
        <v>53</v>
      </c>
      <c r="B70">
        <v>9445</v>
      </c>
      <c r="C70" s="1">
        <f t="shared" si="6"/>
        <v>0.2528443314148039</v>
      </c>
      <c r="D70" s="5">
        <f t="shared" si="7"/>
        <v>-0.5056886628296078</v>
      </c>
      <c r="E70" s="5">
        <f t="shared" si="2"/>
        <v>9444.49431133717</v>
      </c>
      <c r="F70" s="71">
        <f>E70</f>
        <v>9444.49431133717</v>
      </c>
      <c r="P70" s="17">
        <f t="shared" si="3"/>
        <v>9444.49431133717</v>
      </c>
    </row>
    <row r="71" spans="1:16" ht="12.75">
      <c r="A71" s="28" t="s">
        <v>54</v>
      </c>
      <c r="B71">
        <v>36</v>
      </c>
      <c r="C71" s="1">
        <f t="shared" si="6"/>
        <v>0.0009637264087806184</v>
      </c>
      <c r="D71" s="5">
        <f t="shared" si="7"/>
        <v>-0.0019274528175612369</v>
      </c>
      <c r="E71" s="5">
        <f t="shared" si="2"/>
        <v>35.99807254718244</v>
      </c>
      <c r="F71" s="71">
        <f>E71</f>
        <v>35.99807254718244</v>
      </c>
      <c r="P71" s="17">
        <f t="shared" si="3"/>
        <v>35.99807254718244</v>
      </c>
    </row>
    <row r="72" spans="1:16" ht="12.75">
      <c r="A72" s="28" t="s">
        <v>55</v>
      </c>
      <c r="B72">
        <v>1870</v>
      </c>
      <c r="C72" s="1">
        <f t="shared" si="6"/>
        <v>0.05006023290054879</v>
      </c>
      <c r="D72" s="5">
        <f t="shared" si="7"/>
        <v>-0.10012046580109758</v>
      </c>
      <c r="E72" s="5">
        <f t="shared" si="2"/>
        <v>1869.8998795341988</v>
      </c>
      <c r="F72" s="71">
        <f>E72</f>
        <v>1869.8998795341988</v>
      </c>
      <c r="P72" s="17">
        <f t="shared" si="3"/>
        <v>1869.8998795341988</v>
      </c>
    </row>
    <row r="73" spans="1:16" ht="12.75">
      <c r="A73" s="26" t="s">
        <v>210</v>
      </c>
      <c r="B73"/>
      <c r="C73" s="1">
        <f t="shared" si="6"/>
        <v>0</v>
      </c>
      <c r="D73" s="5">
        <f t="shared" si="7"/>
        <v>0</v>
      </c>
      <c r="E73" s="5">
        <f t="shared" si="2"/>
        <v>0</v>
      </c>
      <c r="H73" s="67">
        <f>E73</f>
        <v>0</v>
      </c>
      <c r="P73" s="17">
        <f t="shared" si="3"/>
        <v>0</v>
      </c>
    </row>
    <row r="74" spans="1:16" ht="12.75">
      <c r="A74" s="26" t="s">
        <v>56</v>
      </c>
      <c r="B74">
        <v>3</v>
      </c>
      <c r="C74" s="1">
        <f t="shared" si="6"/>
        <v>8.031053406505154E-05</v>
      </c>
      <c r="D74" s="5">
        <f t="shared" si="7"/>
        <v>-0.00016062106813010307</v>
      </c>
      <c r="E74" s="5">
        <f>B74+D74</f>
        <v>2.99983937893187</v>
      </c>
      <c r="H74" s="67">
        <f>E74</f>
        <v>2.99983937893187</v>
      </c>
      <c r="P74" s="17">
        <f>E74</f>
        <v>2.99983937893187</v>
      </c>
    </row>
    <row r="75" spans="1:16" ht="12.75">
      <c r="A75" s="26" t="s">
        <v>57</v>
      </c>
      <c r="B75">
        <v>36</v>
      </c>
      <c r="C75" s="1">
        <f t="shared" si="6"/>
        <v>0.0009637264087806184</v>
      </c>
      <c r="D75" s="5">
        <f t="shared" si="7"/>
        <v>-0.0019274528175612369</v>
      </c>
      <c r="E75" s="5">
        <f t="shared" si="2"/>
        <v>35.99807254718244</v>
      </c>
      <c r="H75" s="67">
        <f aca="true" t="shared" si="9" ref="H75:H81">E75</f>
        <v>35.99807254718244</v>
      </c>
      <c r="P75" s="17">
        <f t="shared" si="3"/>
        <v>35.99807254718244</v>
      </c>
    </row>
    <row r="76" spans="1:16" ht="12.75">
      <c r="A76" s="26" t="s">
        <v>105</v>
      </c>
      <c r="B76">
        <v>0</v>
      </c>
      <c r="C76" s="1">
        <f aca="true" t="shared" si="10" ref="C76:C107">B76/$B$127</f>
        <v>0</v>
      </c>
      <c r="D76" s="5">
        <f aca="true" t="shared" si="11" ref="D76:D107">C76*$B$130</f>
        <v>0</v>
      </c>
      <c r="E76" s="5">
        <f t="shared" si="2"/>
        <v>0</v>
      </c>
      <c r="H76" s="67">
        <f t="shared" si="9"/>
        <v>0</v>
      </c>
      <c r="P76" s="17">
        <f t="shared" si="3"/>
        <v>0</v>
      </c>
    </row>
    <row r="77" spans="1:16" ht="12.75">
      <c r="A77" s="26" t="s">
        <v>58</v>
      </c>
      <c r="B77">
        <v>7</v>
      </c>
      <c r="C77" s="1">
        <f t="shared" si="10"/>
        <v>0.0001873912461517869</v>
      </c>
      <c r="D77" s="5">
        <f t="shared" si="11"/>
        <v>-0.0003747824923035738</v>
      </c>
      <c r="E77" s="5">
        <f t="shared" si="2"/>
        <v>6.999625217507696</v>
      </c>
      <c r="H77" s="67">
        <f t="shared" si="9"/>
        <v>6.999625217507696</v>
      </c>
      <c r="P77" s="17">
        <f t="shared" si="3"/>
        <v>6.999625217507696</v>
      </c>
    </row>
    <row r="78" spans="1:16" ht="12.75">
      <c r="A78" s="26" t="s">
        <v>59</v>
      </c>
      <c r="B78">
        <v>28</v>
      </c>
      <c r="C78" s="1">
        <f t="shared" si="10"/>
        <v>0.0007495649846071476</v>
      </c>
      <c r="D78" s="5">
        <f t="shared" si="11"/>
        <v>-0.0014991299692142953</v>
      </c>
      <c r="E78" s="5">
        <f t="shared" si="2"/>
        <v>27.998500870030785</v>
      </c>
      <c r="H78" s="67">
        <f t="shared" si="9"/>
        <v>27.998500870030785</v>
      </c>
      <c r="P78" s="17">
        <f t="shared" si="3"/>
        <v>27.998500870030785</v>
      </c>
    </row>
    <row r="79" spans="1:16" ht="12.75">
      <c r="A79" s="26" t="s">
        <v>60</v>
      </c>
      <c r="B79">
        <v>4</v>
      </c>
      <c r="C79" s="1">
        <f t="shared" si="10"/>
        <v>0.00010708071208673537</v>
      </c>
      <c r="D79" s="5">
        <f t="shared" si="11"/>
        <v>-0.00021416142417347075</v>
      </c>
      <c r="E79" s="5">
        <f t="shared" si="2"/>
        <v>3.9997858385758267</v>
      </c>
      <c r="H79" s="67">
        <f t="shared" si="9"/>
        <v>3.9997858385758267</v>
      </c>
      <c r="P79" s="17">
        <f t="shared" si="3"/>
        <v>3.9997858385758267</v>
      </c>
    </row>
    <row r="80" spans="1:16" ht="12.75">
      <c r="A80" s="26" t="s">
        <v>61</v>
      </c>
      <c r="B80">
        <v>10</v>
      </c>
      <c r="C80" s="1">
        <f t="shared" si="10"/>
        <v>0.0002677017802168384</v>
      </c>
      <c r="D80" s="5">
        <f t="shared" si="11"/>
        <v>-0.0005354035604336768</v>
      </c>
      <c r="E80" s="5">
        <f t="shared" si="2"/>
        <v>9.999464596439566</v>
      </c>
      <c r="H80" s="67">
        <f t="shared" si="9"/>
        <v>9.999464596439566</v>
      </c>
      <c r="P80" s="17">
        <f t="shared" si="3"/>
        <v>9.999464596439566</v>
      </c>
    </row>
    <row r="81" spans="1:16" ht="12.75">
      <c r="A81" s="26" t="s">
        <v>62</v>
      </c>
      <c r="B81">
        <v>117</v>
      </c>
      <c r="C81" s="1">
        <f t="shared" si="10"/>
        <v>0.00313211082853701</v>
      </c>
      <c r="D81" s="5">
        <f t="shared" si="11"/>
        <v>-0.00626422165707402</v>
      </c>
      <c r="E81" s="5">
        <f t="shared" si="2"/>
        <v>116.99373577834292</v>
      </c>
      <c r="H81" s="67">
        <f t="shared" si="9"/>
        <v>116.99373577834292</v>
      </c>
      <c r="P81" s="17">
        <f t="shared" si="3"/>
        <v>116.99373577834292</v>
      </c>
    </row>
    <row r="82" spans="1:16" ht="12.75">
      <c r="A82" s="27" t="s">
        <v>63</v>
      </c>
      <c r="B82"/>
      <c r="C82" s="1">
        <f t="shared" si="10"/>
        <v>0</v>
      </c>
      <c r="D82" s="5">
        <f t="shared" si="11"/>
        <v>0</v>
      </c>
      <c r="E82" s="5">
        <f t="shared" si="2"/>
        <v>0</v>
      </c>
      <c r="I82" s="68">
        <f>E82</f>
        <v>0</v>
      </c>
      <c r="P82" s="17">
        <f t="shared" si="3"/>
        <v>0</v>
      </c>
    </row>
    <row r="83" spans="1:16" ht="12.75">
      <c r="A83" s="27" t="s">
        <v>106</v>
      </c>
      <c r="B83"/>
      <c r="C83" s="1">
        <f t="shared" si="10"/>
        <v>0</v>
      </c>
      <c r="D83" s="5">
        <f t="shared" si="11"/>
        <v>0</v>
      </c>
      <c r="E83" s="5">
        <f t="shared" si="2"/>
        <v>0</v>
      </c>
      <c r="I83" s="68">
        <f aca="true" t="shared" si="12" ref="I83:I94">E83</f>
        <v>0</v>
      </c>
      <c r="P83" s="17">
        <f t="shared" si="3"/>
        <v>0</v>
      </c>
    </row>
    <row r="84" spans="1:16" ht="12.75">
      <c r="A84" s="27" t="s">
        <v>64</v>
      </c>
      <c r="B84"/>
      <c r="C84" s="1">
        <f t="shared" si="10"/>
        <v>0</v>
      </c>
      <c r="D84" s="5">
        <f t="shared" si="11"/>
        <v>0</v>
      </c>
      <c r="E84" s="5">
        <f t="shared" si="2"/>
        <v>0</v>
      </c>
      <c r="I84" s="68">
        <f t="shared" si="12"/>
        <v>0</v>
      </c>
      <c r="P84" s="17">
        <f t="shared" si="3"/>
        <v>0</v>
      </c>
    </row>
    <row r="85" spans="1:16" ht="12.75">
      <c r="A85" s="27" t="s">
        <v>108</v>
      </c>
      <c r="B85">
        <v>7</v>
      </c>
      <c r="C85" s="1">
        <f t="shared" si="10"/>
        <v>0.0001873912461517869</v>
      </c>
      <c r="D85" s="5">
        <f t="shared" si="11"/>
        <v>-0.0003747824923035738</v>
      </c>
      <c r="E85" s="5">
        <f t="shared" si="2"/>
        <v>6.999625217507696</v>
      </c>
      <c r="I85" s="68">
        <f t="shared" si="12"/>
        <v>6.999625217507696</v>
      </c>
      <c r="P85" s="17">
        <f t="shared" si="3"/>
        <v>6.999625217507696</v>
      </c>
    </row>
    <row r="86" spans="1:16" ht="12.75">
      <c r="A86" s="27" t="s">
        <v>65</v>
      </c>
      <c r="B86">
        <v>8</v>
      </c>
      <c r="C86" s="1">
        <f t="shared" si="10"/>
        <v>0.00021416142417347075</v>
      </c>
      <c r="D86" s="5">
        <f t="shared" si="11"/>
        <v>-0.0004283228483469415</v>
      </c>
      <c r="E86" s="5">
        <f>B86+D86</f>
        <v>7.999571677151653</v>
      </c>
      <c r="I86" s="68">
        <f>E86</f>
        <v>7.999571677151653</v>
      </c>
      <c r="P86" s="17">
        <f>E86</f>
        <v>7.999571677151653</v>
      </c>
    </row>
    <row r="87" spans="1:16" ht="12.75">
      <c r="A87" s="27" t="s">
        <v>120</v>
      </c>
      <c r="B87"/>
      <c r="C87" s="1">
        <f t="shared" si="10"/>
        <v>0</v>
      </c>
      <c r="D87" s="5">
        <f t="shared" si="11"/>
        <v>0</v>
      </c>
      <c r="E87" s="5">
        <f t="shared" si="2"/>
        <v>0</v>
      </c>
      <c r="I87" s="68">
        <f t="shared" si="12"/>
        <v>0</v>
      </c>
      <c r="P87" s="17">
        <f t="shared" si="3"/>
        <v>0</v>
      </c>
    </row>
    <row r="88" spans="1:16" ht="12.75">
      <c r="A88" s="27" t="s">
        <v>67</v>
      </c>
      <c r="B88"/>
      <c r="C88" s="1">
        <f t="shared" si="10"/>
        <v>0</v>
      </c>
      <c r="D88" s="5">
        <f t="shared" si="11"/>
        <v>0</v>
      </c>
      <c r="E88" s="5">
        <f t="shared" si="2"/>
        <v>0</v>
      </c>
      <c r="I88" s="68">
        <f t="shared" si="12"/>
        <v>0</v>
      </c>
      <c r="P88" s="17">
        <f t="shared" si="3"/>
        <v>0</v>
      </c>
    </row>
    <row r="89" spans="1:16" ht="12.75">
      <c r="A89" s="27" t="s">
        <v>68</v>
      </c>
      <c r="B89"/>
      <c r="C89" s="1">
        <f t="shared" si="10"/>
        <v>0</v>
      </c>
      <c r="D89" s="5">
        <f t="shared" si="11"/>
        <v>0</v>
      </c>
      <c r="E89" s="5">
        <f t="shared" si="2"/>
        <v>0</v>
      </c>
      <c r="I89" s="68">
        <f t="shared" si="12"/>
        <v>0</v>
      </c>
      <c r="P89" s="17">
        <f t="shared" si="3"/>
        <v>0</v>
      </c>
    </row>
    <row r="90" spans="1:16" ht="12.75">
      <c r="A90" s="27" t="s">
        <v>134</v>
      </c>
      <c r="B90"/>
      <c r="C90" s="1">
        <f t="shared" si="10"/>
        <v>0</v>
      </c>
      <c r="D90" s="5">
        <f t="shared" si="11"/>
        <v>0</v>
      </c>
      <c r="E90" s="5">
        <f>B90+D90</f>
        <v>0</v>
      </c>
      <c r="I90" s="68">
        <f>E90</f>
        <v>0</v>
      </c>
      <c r="P90" s="17">
        <f t="shared" si="3"/>
        <v>0</v>
      </c>
    </row>
    <row r="91" spans="1:16" ht="12.75">
      <c r="A91" s="27" t="s">
        <v>122</v>
      </c>
      <c r="B91"/>
      <c r="C91" s="1">
        <f t="shared" si="10"/>
        <v>0</v>
      </c>
      <c r="D91" s="5">
        <f t="shared" si="11"/>
        <v>0</v>
      </c>
      <c r="E91" s="5">
        <f>B91+D91</f>
        <v>0</v>
      </c>
      <c r="I91" s="68">
        <f>E91</f>
        <v>0</v>
      </c>
      <c r="P91" s="17">
        <f t="shared" si="3"/>
        <v>0</v>
      </c>
    </row>
    <row r="92" spans="1:16" ht="12.75">
      <c r="A92" s="27" t="s">
        <v>239</v>
      </c>
      <c r="B92"/>
      <c r="C92" s="1">
        <f t="shared" si="10"/>
        <v>0</v>
      </c>
      <c r="D92" s="5">
        <f t="shared" si="11"/>
        <v>0</v>
      </c>
      <c r="E92" s="5">
        <f t="shared" si="2"/>
        <v>0</v>
      </c>
      <c r="I92" s="68">
        <f t="shared" si="12"/>
        <v>0</v>
      </c>
      <c r="P92" s="17">
        <f t="shared" si="3"/>
        <v>0</v>
      </c>
    </row>
    <row r="93" spans="1:16" ht="12.75">
      <c r="A93" s="27" t="s">
        <v>110</v>
      </c>
      <c r="B93"/>
      <c r="C93" s="1">
        <f t="shared" si="10"/>
        <v>0</v>
      </c>
      <c r="D93" s="5">
        <f t="shared" si="11"/>
        <v>0</v>
      </c>
      <c r="E93" s="5">
        <f t="shared" si="2"/>
        <v>0</v>
      </c>
      <c r="I93" s="68">
        <f t="shared" si="12"/>
        <v>0</v>
      </c>
      <c r="P93" s="17">
        <f t="shared" si="3"/>
        <v>0</v>
      </c>
    </row>
    <row r="94" spans="1:16" ht="12.75">
      <c r="A94" s="27" t="s">
        <v>123</v>
      </c>
      <c r="B94">
        <v>6</v>
      </c>
      <c r="C94" s="1">
        <f t="shared" si="10"/>
        <v>0.00016062106813010307</v>
      </c>
      <c r="D94" s="5">
        <f t="shared" si="11"/>
        <v>-0.00032124213626020615</v>
      </c>
      <c r="E94" s="5">
        <f t="shared" si="2"/>
        <v>5.99967875786374</v>
      </c>
      <c r="I94" s="68">
        <f t="shared" si="12"/>
        <v>5.99967875786374</v>
      </c>
      <c r="P94" s="17">
        <f t="shared" si="3"/>
        <v>5.99967875786374</v>
      </c>
    </row>
    <row r="95" spans="1:16" ht="12.75">
      <c r="A95" s="31" t="s">
        <v>125</v>
      </c>
      <c r="B95"/>
      <c r="C95" s="1">
        <f t="shared" si="10"/>
        <v>0</v>
      </c>
      <c r="D95" s="5">
        <f t="shared" si="11"/>
        <v>0</v>
      </c>
      <c r="E95" s="5">
        <f t="shared" si="2"/>
        <v>0</v>
      </c>
      <c r="I95" s="6"/>
      <c r="J95" s="72">
        <f>E95</f>
        <v>0</v>
      </c>
      <c r="P95" s="17">
        <f t="shared" si="3"/>
        <v>0</v>
      </c>
    </row>
    <row r="96" spans="1:16" ht="12.75">
      <c r="A96" s="32" t="s">
        <v>174</v>
      </c>
      <c r="B96"/>
      <c r="C96" s="1">
        <f t="shared" si="10"/>
        <v>0</v>
      </c>
      <c r="D96" s="5">
        <f t="shared" si="11"/>
        <v>0</v>
      </c>
      <c r="E96" s="5">
        <f t="shared" si="2"/>
        <v>0</v>
      </c>
      <c r="L96" s="73">
        <f>E96</f>
        <v>0</v>
      </c>
      <c r="P96" s="17">
        <f t="shared" si="3"/>
        <v>0</v>
      </c>
    </row>
    <row r="97" spans="1:16" ht="12.75">
      <c r="A97" s="32" t="s">
        <v>243</v>
      </c>
      <c r="B97">
        <v>7</v>
      </c>
      <c r="C97" s="1">
        <f t="shared" si="10"/>
        <v>0.0001873912461517869</v>
      </c>
      <c r="D97" s="5">
        <f t="shared" si="11"/>
        <v>-0.0003747824923035738</v>
      </c>
      <c r="E97" s="5">
        <f>B97+D97</f>
        <v>6.999625217507696</v>
      </c>
      <c r="L97" s="73">
        <f>E97</f>
        <v>6.999625217507696</v>
      </c>
      <c r="P97" s="17">
        <f t="shared" si="3"/>
        <v>6.999625217507696</v>
      </c>
    </row>
    <row r="98" spans="1:16" ht="12.75">
      <c r="A98" s="32" t="s">
        <v>231</v>
      </c>
      <c r="B98"/>
      <c r="C98" s="1">
        <f t="shared" si="10"/>
        <v>0</v>
      </c>
      <c r="D98" s="5">
        <f t="shared" si="11"/>
        <v>0</v>
      </c>
      <c r="E98" s="5">
        <f>B98+D98</f>
        <v>0</v>
      </c>
      <c r="L98" s="73">
        <f>E98</f>
        <v>0</v>
      </c>
      <c r="P98" s="17">
        <f t="shared" si="3"/>
        <v>0</v>
      </c>
    </row>
    <row r="99" spans="1:16" ht="12.75">
      <c r="A99" s="32" t="s">
        <v>69</v>
      </c>
      <c r="B99"/>
      <c r="C99" s="1">
        <f t="shared" si="10"/>
        <v>0</v>
      </c>
      <c r="D99" s="5">
        <f t="shared" si="11"/>
        <v>0</v>
      </c>
      <c r="E99" s="5">
        <f>B99+D99</f>
        <v>0</v>
      </c>
      <c r="L99" s="73">
        <f>E99</f>
        <v>0</v>
      </c>
      <c r="P99" s="17">
        <f t="shared" si="3"/>
        <v>0</v>
      </c>
    </row>
    <row r="100" spans="1:16" ht="12.75">
      <c r="A100" s="32" t="s">
        <v>220</v>
      </c>
      <c r="B100">
        <v>4</v>
      </c>
      <c r="C100" s="1">
        <f t="shared" si="10"/>
        <v>0.00010708071208673537</v>
      </c>
      <c r="D100" s="5">
        <f t="shared" si="11"/>
        <v>-0.00021416142417347075</v>
      </c>
      <c r="E100" s="5">
        <f>B100+D100</f>
        <v>3.9997858385758267</v>
      </c>
      <c r="L100" s="73">
        <f>E100</f>
        <v>3.9997858385758267</v>
      </c>
      <c r="P100" s="17">
        <f t="shared" si="3"/>
        <v>3.9997858385758267</v>
      </c>
    </row>
    <row r="101" spans="1:16" ht="12.75">
      <c r="A101" s="32" t="s">
        <v>70</v>
      </c>
      <c r="B101"/>
      <c r="C101" s="1">
        <f t="shared" si="10"/>
        <v>0</v>
      </c>
      <c r="D101" s="5">
        <f t="shared" si="11"/>
        <v>0</v>
      </c>
      <c r="E101" s="5">
        <f t="shared" si="2"/>
        <v>0</v>
      </c>
      <c r="L101" s="73">
        <f aca="true" t="shared" si="13" ref="L101:L111">E101</f>
        <v>0</v>
      </c>
      <c r="P101" s="17">
        <f t="shared" si="3"/>
        <v>0</v>
      </c>
    </row>
    <row r="102" spans="1:16" ht="12.75">
      <c r="A102" s="32" t="s">
        <v>71</v>
      </c>
      <c r="B102">
        <v>221</v>
      </c>
      <c r="C102" s="1">
        <f t="shared" si="10"/>
        <v>0.005916209342792129</v>
      </c>
      <c r="D102" s="5">
        <f t="shared" si="11"/>
        <v>-0.011832418685584259</v>
      </c>
      <c r="E102" s="5">
        <f>B102+D102</f>
        <v>220.98816758131443</v>
      </c>
      <c r="L102" s="73">
        <f>E102</f>
        <v>220.98816758131443</v>
      </c>
      <c r="P102" s="17">
        <f t="shared" si="3"/>
        <v>220.98816758131443</v>
      </c>
    </row>
    <row r="103" spans="1:16" ht="12.75">
      <c r="A103" s="32" t="s">
        <v>192</v>
      </c>
      <c r="B103"/>
      <c r="C103" s="1">
        <f t="shared" si="10"/>
        <v>0</v>
      </c>
      <c r="D103" s="5">
        <f t="shared" si="11"/>
        <v>0</v>
      </c>
      <c r="E103" s="5">
        <f>B103+D103</f>
        <v>0</v>
      </c>
      <c r="L103" s="73">
        <f>E103</f>
        <v>0</v>
      </c>
      <c r="P103" s="17">
        <f t="shared" si="3"/>
        <v>0</v>
      </c>
    </row>
    <row r="104" spans="1:16" ht="12.75">
      <c r="A104" s="32" t="s">
        <v>219</v>
      </c>
      <c r="B104">
        <v>2</v>
      </c>
      <c r="C104" s="1">
        <f t="shared" si="10"/>
        <v>5.3540356043367687E-05</v>
      </c>
      <c r="D104" s="5">
        <f t="shared" si="11"/>
        <v>-0.00010708071208673537</v>
      </c>
      <c r="E104" s="5">
        <f>B104+D104</f>
        <v>1.9998929192879134</v>
      </c>
      <c r="L104" s="73">
        <f>E104</f>
        <v>1.9998929192879134</v>
      </c>
      <c r="P104" s="17">
        <f t="shared" si="3"/>
        <v>1.9998929192879134</v>
      </c>
    </row>
    <row r="105" spans="1:16" ht="12.75">
      <c r="A105" s="32" t="s">
        <v>72</v>
      </c>
      <c r="B105"/>
      <c r="C105" s="1">
        <f t="shared" si="10"/>
        <v>0</v>
      </c>
      <c r="D105" s="5">
        <f t="shared" si="11"/>
        <v>0</v>
      </c>
      <c r="E105" s="5">
        <f t="shared" si="2"/>
        <v>0</v>
      </c>
      <c r="L105" s="73">
        <f t="shared" si="13"/>
        <v>0</v>
      </c>
      <c r="P105" s="17">
        <f t="shared" si="3"/>
        <v>0</v>
      </c>
    </row>
    <row r="106" spans="1:16" ht="12.75">
      <c r="A106" s="32" t="s">
        <v>193</v>
      </c>
      <c r="B106"/>
      <c r="C106" s="1">
        <f t="shared" si="10"/>
        <v>0</v>
      </c>
      <c r="D106" s="5">
        <f t="shared" si="11"/>
        <v>0</v>
      </c>
      <c r="E106" s="5">
        <f>B106+D106</f>
        <v>0</v>
      </c>
      <c r="L106" s="73">
        <f>E106</f>
        <v>0</v>
      </c>
      <c r="P106" s="17">
        <f>E106</f>
        <v>0</v>
      </c>
    </row>
    <row r="107" spans="1:16" ht="12.75">
      <c r="A107" s="32" t="s">
        <v>73</v>
      </c>
      <c r="B107">
        <v>6</v>
      </c>
      <c r="C107" s="1">
        <f t="shared" si="10"/>
        <v>0.00016062106813010307</v>
      </c>
      <c r="D107" s="5">
        <f t="shared" si="11"/>
        <v>-0.00032124213626020615</v>
      </c>
      <c r="E107" s="5">
        <f t="shared" si="2"/>
        <v>5.99967875786374</v>
      </c>
      <c r="L107" s="73">
        <f t="shared" si="13"/>
        <v>5.99967875786374</v>
      </c>
      <c r="P107" s="17">
        <f aca="true" t="shared" si="14" ref="P107:P125">E107</f>
        <v>5.99967875786374</v>
      </c>
    </row>
    <row r="108" spans="1:16" ht="12.75">
      <c r="A108" s="32" t="s">
        <v>74</v>
      </c>
      <c r="B108">
        <v>3</v>
      </c>
      <c r="C108" s="1">
        <f aca="true" t="shared" si="15" ref="C108:C125">B108/$B$127</f>
        <v>8.031053406505154E-05</v>
      </c>
      <c r="D108" s="5">
        <f aca="true" t="shared" si="16" ref="D108:D125">C108*$B$130</f>
        <v>-0.00016062106813010307</v>
      </c>
      <c r="E108" s="5">
        <f t="shared" si="2"/>
        <v>2.99983937893187</v>
      </c>
      <c r="L108" s="73">
        <f t="shared" si="13"/>
        <v>2.99983937893187</v>
      </c>
      <c r="P108" s="17">
        <f t="shared" si="14"/>
        <v>2.99983937893187</v>
      </c>
    </row>
    <row r="109" spans="1:16" ht="12.75">
      <c r="A109" s="32" t="s">
        <v>176</v>
      </c>
      <c r="B109"/>
      <c r="C109" s="1">
        <f t="shared" si="15"/>
        <v>0</v>
      </c>
      <c r="D109" s="5">
        <f t="shared" si="16"/>
        <v>0</v>
      </c>
      <c r="E109" s="5">
        <f>B109+D109</f>
        <v>0</v>
      </c>
      <c r="L109" s="73">
        <f t="shared" si="13"/>
        <v>0</v>
      </c>
      <c r="P109" s="17">
        <f t="shared" si="14"/>
        <v>0</v>
      </c>
    </row>
    <row r="110" spans="1:16" ht="12.75">
      <c r="A110" s="32" t="s">
        <v>121</v>
      </c>
      <c r="B110"/>
      <c r="C110" s="1">
        <f t="shared" si="15"/>
        <v>0</v>
      </c>
      <c r="D110" s="5">
        <f t="shared" si="16"/>
        <v>0</v>
      </c>
      <c r="E110" s="5">
        <f t="shared" si="2"/>
        <v>0</v>
      </c>
      <c r="L110" s="73">
        <f t="shared" si="13"/>
        <v>0</v>
      </c>
      <c r="P110" s="17">
        <f t="shared" si="14"/>
        <v>0</v>
      </c>
    </row>
    <row r="111" spans="1:16" ht="12.75">
      <c r="A111" s="32" t="s">
        <v>250</v>
      </c>
      <c r="B111"/>
      <c r="C111" s="1">
        <f t="shared" si="15"/>
        <v>0</v>
      </c>
      <c r="D111" s="5">
        <f t="shared" si="16"/>
        <v>0</v>
      </c>
      <c r="E111" s="5">
        <f>B111+D111</f>
        <v>0</v>
      </c>
      <c r="L111" s="73">
        <f t="shared" si="13"/>
        <v>0</v>
      </c>
      <c r="P111" s="17">
        <f t="shared" si="14"/>
        <v>0</v>
      </c>
    </row>
    <row r="112" spans="1:16" ht="12.75">
      <c r="A112" s="32" t="s">
        <v>194</v>
      </c>
      <c r="B112"/>
      <c r="C112" s="1">
        <f t="shared" si="15"/>
        <v>0</v>
      </c>
      <c r="D112" s="5">
        <f t="shared" si="16"/>
        <v>0</v>
      </c>
      <c r="E112" s="5">
        <f>B112+D112</f>
        <v>0</v>
      </c>
      <c r="L112" s="73">
        <f>E112</f>
        <v>0</v>
      </c>
      <c r="P112" s="17">
        <f t="shared" si="14"/>
        <v>0</v>
      </c>
    </row>
    <row r="113" spans="1:16" ht="12.75">
      <c r="A113" s="43" t="s">
        <v>111</v>
      </c>
      <c r="B113"/>
      <c r="C113" s="1">
        <f t="shared" si="15"/>
        <v>0</v>
      </c>
      <c r="D113" s="5">
        <f t="shared" si="16"/>
        <v>0</v>
      </c>
      <c r="E113" s="5">
        <f>B113+D113</f>
        <v>0</v>
      </c>
      <c r="M113" s="75">
        <f>E113</f>
        <v>0</v>
      </c>
      <c r="P113" s="17">
        <f>E113</f>
        <v>0</v>
      </c>
    </row>
    <row r="114" spans="1:16" ht="12.75">
      <c r="A114" s="31" t="s">
        <v>113</v>
      </c>
      <c r="B114"/>
      <c r="C114" s="1">
        <f t="shared" si="15"/>
        <v>0</v>
      </c>
      <c r="D114" s="5">
        <f t="shared" si="16"/>
        <v>0</v>
      </c>
      <c r="E114" s="5">
        <f aca="true" t="shared" si="17" ref="E114:E125">B114+D114</f>
        <v>0</v>
      </c>
      <c r="J114" s="72">
        <f>E114</f>
        <v>0</v>
      </c>
      <c r="K114" s="6"/>
      <c r="L114" s="6"/>
      <c r="P114" s="17">
        <f t="shared" si="14"/>
        <v>0</v>
      </c>
    </row>
    <row r="115" spans="1:16" ht="12.75">
      <c r="A115" s="31" t="s">
        <v>75</v>
      </c>
      <c r="B115">
        <v>38</v>
      </c>
      <c r="C115" s="1">
        <f t="shared" si="15"/>
        <v>0.001017266764823986</v>
      </c>
      <c r="D115" s="5">
        <f t="shared" si="16"/>
        <v>-0.002034533529647972</v>
      </c>
      <c r="E115" s="5">
        <f t="shared" si="17"/>
        <v>37.997965466470355</v>
      </c>
      <c r="J115" s="72">
        <f>E115</f>
        <v>37.997965466470355</v>
      </c>
      <c r="K115" s="6"/>
      <c r="P115" s="17">
        <f t="shared" si="14"/>
        <v>37.997965466470355</v>
      </c>
    </row>
    <row r="116" spans="1:16" ht="12.75">
      <c r="A116" s="31" t="s">
        <v>127</v>
      </c>
      <c r="B116">
        <v>8</v>
      </c>
      <c r="C116" s="1">
        <f t="shared" si="15"/>
        <v>0.00021416142417347075</v>
      </c>
      <c r="D116" s="5">
        <f t="shared" si="16"/>
        <v>-0.0004283228483469415</v>
      </c>
      <c r="E116" s="5">
        <f t="shared" si="17"/>
        <v>7.999571677151653</v>
      </c>
      <c r="J116" s="72">
        <f>E116</f>
        <v>7.999571677151653</v>
      </c>
      <c r="K116" s="6"/>
      <c r="P116" s="17">
        <f>E116</f>
        <v>7.999571677151653</v>
      </c>
    </row>
    <row r="117" spans="1:16" ht="12.75">
      <c r="A117" s="31" t="s">
        <v>177</v>
      </c>
      <c r="B117"/>
      <c r="C117" s="1">
        <f t="shared" si="15"/>
        <v>0</v>
      </c>
      <c r="D117" s="5">
        <f t="shared" si="16"/>
        <v>0</v>
      </c>
      <c r="E117" s="5">
        <f t="shared" si="17"/>
        <v>0</v>
      </c>
      <c r="J117" s="72">
        <f>E117</f>
        <v>0</v>
      </c>
      <c r="K117" s="6"/>
      <c r="P117" s="17">
        <f t="shared" si="14"/>
        <v>0</v>
      </c>
    </row>
    <row r="118" spans="1:16" ht="12.75">
      <c r="A118" s="32" t="s">
        <v>156</v>
      </c>
      <c r="B118"/>
      <c r="C118" s="1">
        <f t="shared" si="15"/>
        <v>0</v>
      </c>
      <c r="D118" s="5">
        <f t="shared" si="16"/>
        <v>0</v>
      </c>
      <c r="E118" s="5">
        <f t="shared" si="17"/>
        <v>0</v>
      </c>
      <c r="J118" s="6"/>
      <c r="K118" s="6"/>
      <c r="L118" s="73">
        <f>E118</f>
        <v>0</v>
      </c>
      <c r="P118" s="17">
        <f t="shared" si="14"/>
        <v>0</v>
      </c>
    </row>
    <row r="119" spans="1:16" ht="12.75">
      <c r="A119" s="31" t="s">
        <v>76</v>
      </c>
      <c r="B119">
        <v>1</v>
      </c>
      <c r="C119" s="1">
        <f t="shared" si="15"/>
        <v>2.6770178021683843E-05</v>
      </c>
      <c r="D119" s="5">
        <f t="shared" si="16"/>
        <v>-5.3540356043367687E-05</v>
      </c>
      <c r="E119" s="5">
        <f t="shared" si="17"/>
        <v>0.9999464596439567</v>
      </c>
      <c r="J119" s="72">
        <f>E119</f>
        <v>0.9999464596439567</v>
      </c>
      <c r="P119" s="17">
        <f t="shared" si="14"/>
        <v>0.9999464596439567</v>
      </c>
    </row>
    <row r="120" spans="1:16" ht="12.75">
      <c r="A120" s="31" t="s">
        <v>213</v>
      </c>
      <c r="B120"/>
      <c r="C120" s="1">
        <f t="shared" si="15"/>
        <v>0</v>
      </c>
      <c r="D120" s="5">
        <f t="shared" si="16"/>
        <v>0</v>
      </c>
      <c r="E120" s="5">
        <f t="shared" si="17"/>
        <v>0</v>
      </c>
      <c r="J120" s="72">
        <f>E120</f>
        <v>0</v>
      </c>
      <c r="L120" s="6"/>
      <c r="P120" s="17">
        <f>E120</f>
        <v>0</v>
      </c>
    </row>
    <row r="121" spans="1:16" ht="12.75">
      <c r="A121" s="33" t="s">
        <v>77</v>
      </c>
      <c r="B121">
        <v>6</v>
      </c>
      <c r="C121" s="1">
        <f t="shared" si="15"/>
        <v>0.00016062106813010307</v>
      </c>
      <c r="D121" s="5">
        <f t="shared" si="16"/>
        <v>-0.00032124213626020615</v>
      </c>
      <c r="E121" s="5">
        <f>B121+D121</f>
        <v>5.99967875786374</v>
      </c>
      <c r="K121" s="74">
        <f>E121</f>
        <v>5.99967875786374</v>
      </c>
      <c r="L121" s="6"/>
      <c r="P121" s="17">
        <f>E121</f>
        <v>5.99967875786374</v>
      </c>
    </row>
    <row r="122" spans="1:16" ht="12.75">
      <c r="A122" s="33" t="s">
        <v>226</v>
      </c>
      <c r="B122" s="83">
        <v>4</v>
      </c>
      <c r="C122" s="1">
        <f t="shared" si="15"/>
        <v>0.00010708071208673537</v>
      </c>
      <c r="D122" s="5">
        <f t="shared" si="16"/>
        <v>-0.00021416142417347075</v>
      </c>
      <c r="E122" s="5">
        <f t="shared" si="17"/>
        <v>3.9997858385758267</v>
      </c>
      <c r="K122" s="74">
        <f>E122</f>
        <v>3.9997858385758267</v>
      </c>
      <c r="P122" s="17">
        <f t="shared" si="14"/>
        <v>3.9997858385758267</v>
      </c>
    </row>
    <row r="123" spans="1:16" ht="12.75">
      <c r="A123" s="32" t="s">
        <v>115</v>
      </c>
      <c r="B123"/>
      <c r="C123" s="1">
        <f t="shared" si="15"/>
        <v>0</v>
      </c>
      <c r="D123" s="5">
        <f t="shared" si="16"/>
        <v>0</v>
      </c>
      <c r="E123" s="5">
        <f t="shared" si="17"/>
        <v>0</v>
      </c>
      <c r="K123" s="6"/>
      <c r="L123" s="73">
        <f>E123</f>
        <v>0</v>
      </c>
      <c r="P123" s="17">
        <f t="shared" si="14"/>
        <v>0</v>
      </c>
    </row>
    <row r="124" spans="1:16" ht="12.75">
      <c r="A124" s="29" t="s">
        <v>157</v>
      </c>
      <c r="B124"/>
      <c r="C124" s="1">
        <f t="shared" si="15"/>
        <v>0</v>
      </c>
      <c r="D124" s="5">
        <f t="shared" si="16"/>
        <v>0</v>
      </c>
      <c r="E124" s="5">
        <f t="shared" si="17"/>
        <v>0</v>
      </c>
      <c r="K124" s="6"/>
      <c r="N124" s="69">
        <f>E124</f>
        <v>0</v>
      </c>
      <c r="P124" s="17">
        <f t="shared" si="14"/>
        <v>0</v>
      </c>
    </row>
    <row r="125" spans="1:16" ht="12.75">
      <c r="A125" s="29" t="s">
        <v>78</v>
      </c>
      <c r="B125"/>
      <c r="C125" s="1">
        <f t="shared" si="15"/>
        <v>0</v>
      </c>
      <c r="D125" s="5">
        <f t="shared" si="16"/>
        <v>0</v>
      </c>
      <c r="E125" s="5">
        <f t="shared" si="17"/>
        <v>0</v>
      </c>
      <c r="N125" s="69">
        <f>E125</f>
        <v>0</v>
      </c>
      <c r="P125" s="17">
        <f t="shared" si="14"/>
        <v>0</v>
      </c>
    </row>
    <row r="126" spans="1:2" ht="12.75">
      <c r="A126"/>
      <c r="B126" s="16"/>
    </row>
    <row r="127" spans="1:16" ht="12.75">
      <c r="A127" s="1" t="s">
        <v>21</v>
      </c>
      <c r="B127" s="16">
        <f>SUM(B12:B125)</f>
        <v>37355</v>
      </c>
      <c r="C127" s="1">
        <f>B127/$B$128</f>
        <v>1.0000535432227666</v>
      </c>
      <c r="E127" s="5">
        <f>SUM(E12:E125)</f>
        <v>37352.999999999985</v>
      </c>
      <c r="F127" s="34">
        <f aca="true" t="shared" si="18" ref="F127:P127">SUM(F12:F125)</f>
        <v>20729.890054878866</v>
      </c>
      <c r="G127" s="35">
        <f t="shared" si="18"/>
        <v>2059.8897068665506</v>
      </c>
      <c r="H127" s="36">
        <f t="shared" si="18"/>
        <v>260.9860259670727</v>
      </c>
      <c r="I127" s="37">
        <f t="shared" si="18"/>
        <v>76.99587739258466</v>
      </c>
      <c r="J127" s="38">
        <f t="shared" si="18"/>
        <v>46.99748360326597</v>
      </c>
      <c r="K127" s="39">
        <f t="shared" si="18"/>
        <v>9.999464596439566</v>
      </c>
      <c r="L127" s="40">
        <f t="shared" si="18"/>
        <v>294.98420559496725</v>
      </c>
      <c r="M127" s="41">
        <f t="shared" si="18"/>
        <v>0</v>
      </c>
      <c r="N127" s="42">
        <f t="shared" si="18"/>
        <v>0</v>
      </c>
      <c r="O127" s="78">
        <f>SUM(O12:O125)</f>
        <v>13873.257181100254</v>
      </c>
      <c r="P127" s="5">
        <f t="shared" si="18"/>
        <v>23479.74281889975</v>
      </c>
    </row>
    <row r="128" spans="1:5" ht="12.75">
      <c r="A128" s="1" t="s">
        <v>22</v>
      </c>
      <c r="B128" s="5">
        <v>37353</v>
      </c>
      <c r="D128" s="5" t="s">
        <v>20</v>
      </c>
      <c r="E128" s="5">
        <f>SUM(F127:O127)</f>
        <v>37353</v>
      </c>
    </row>
    <row r="129" spans="2:5" ht="12.75">
      <c r="B129" s="5" t="s">
        <v>20</v>
      </c>
      <c r="C129" s="5"/>
      <c r="E129" s="5">
        <f>SUM(O127:P127)</f>
        <v>37353.00000000001</v>
      </c>
    </row>
    <row r="130" spans="1:2" ht="38.25">
      <c r="A130" s="18" t="s">
        <v>23</v>
      </c>
      <c r="B130" s="19">
        <f>B128-B127</f>
        <v>-2</v>
      </c>
    </row>
    <row r="131" ht="13.5" thickBot="1"/>
    <row r="132" spans="1:12" ht="12.75">
      <c r="A132" s="44"/>
      <c r="B132" s="45"/>
      <c r="C132" s="46"/>
      <c r="D132" s="45"/>
      <c r="E132" s="45"/>
      <c r="F132" s="46"/>
      <c r="G132" s="46"/>
      <c r="H132" s="46"/>
      <c r="I132" s="46"/>
      <c r="J132" s="46"/>
      <c r="K132" s="46"/>
      <c r="L132" s="47"/>
    </row>
    <row r="133" spans="1:12" ht="12.75">
      <c r="A133" s="48">
        <v>1</v>
      </c>
      <c r="B133" s="49" t="s">
        <v>135</v>
      </c>
      <c r="C133" s="50"/>
      <c r="D133" s="49"/>
      <c r="E133" s="49"/>
      <c r="F133" s="50"/>
      <c r="G133" s="50"/>
      <c r="H133" s="50"/>
      <c r="I133" s="51">
        <f>P127</f>
        <v>23479.74281889975</v>
      </c>
      <c r="J133" s="50"/>
      <c r="K133" s="50"/>
      <c r="L133" s="52"/>
    </row>
    <row r="134" spans="1:12" ht="13.5" thickBot="1">
      <c r="A134" s="48"/>
      <c r="B134" s="49"/>
      <c r="C134" s="50"/>
      <c r="D134" s="49"/>
      <c r="E134" s="49"/>
      <c r="F134" s="50"/>
      <c r="G134" s="50"/>
      <c r="H134" s="50"/>
      <c r="I134" s="53"/>
      <c r="J134" s="50"/>
      <c r="K134" s="50"/>
      <c r="L134" s="52"/>
    </row>
    <row r="135" spans="1:12" ht="13.5" thickBot="1">
      <c r="A135" s="48"/>
      <c r="B135" s="49"/>
      <c r="C135" s="50"/>
      <c r="D135" s="49"/>
      <c r="E135" s="49"/>
      <c r="F135" s="50"/>
      <c r="G135" s="50"/>
      <c r="H135" s="50"/>
      <c r="I135" s="55" t="s">
        <v>136</v>
      </c>
      <c r="J135" s="55" t="s">
        <v>137</v>
      </c>
      <c r="K135" s="54" t="s">
        <v>12</v>
      </c>
      <c r="L135" s="52"/>
    </row>
    <row r="136" spans="1:12" ht="12.75">
      <c r="A136" s="48">
        <v>2</v>
      </c>
      <c r="B136" s="49" t="s">
        <v>138</v>
      </c>
      <c r="C136" s="50"/>
      <c r="D136" s="49"/>
      <c r="E136" s="49"/>
      <c r="F136" s="50"/>
      <c r="G136" s="50"/>
      <c r="H136" s="50"/>
      <c r="I136" s="56">
        <f>G127</f>
        <v>2059.8897068665506</v>
      </c>
      <c r="J136" s="56">
        <f>F127</f>
        <v>20729.890054878866</v>
      </c>
      <c r="K136" s="56">
        <f>I136+J136</f>
        <v>22789.779761745416</v>
      </c>
      <c r="L136" s="52"/>
    </row>
    <row r="137" spans="1:12" ht="12.75">
      <c r="A137" s="48">
        <v>3</v>
      </c>
      <c r="B137" s="49" t="s">
        <v>139</v>
      </c>
      <c r="C137" s="50"/>
      <c r="D137" s="49"/>
      <c r="E137" s="49"/>
      <c r="F137" s="50"/>
      <c r="G137" s="50"/>
      <c r="H137" s="50"/>
      <c r="I137" s="56">
        <f>H127</f>
        <v>260.9860259670727</v>
      </c>
      <c r="J137" s="56">
        <f>I127</f>
        <v>76.99587739258466</v>
      </c>
      <c r="K137" s="56">
        <f>I137+J137</f>
        <v>337.98190335965734</v>
      </c>
      <c r="L137" s="52"/>
    </row>
    <row r="138" spans="1:12" ht="12.75">
      <c r="A138" s="48">
        <v>4</v>
      </c>
      <c r="B138" s="49" t="s">
        <v>154</v>
      </c>
      <c r="C138" s="50"/>
      <c r="D138" s="98"/>
      <c r="E138" s="98"/>
      <c r="F138" s="99"/>
      <c r="G138" s="99"/>
      <c r="H138" s="99"/>
      <c r="I138" s="111">
        <f>J127</f>
        <v>46.99748360326597</v>
      </c>
      <c r="J138" s="111">
        <f>K127</f>
        <v>9.999464596439566</v>
      </c>
      <c r="K138" s="111">
        <f>I138+J138</f>
        <v>56.996948199705535</v>
      </c>
      <c r="L138" s="52"/>
    </row>
    <row r="139" spans="1:12" ht="12.75">
      <c r="A139" s="48">
        <v>5</v>
      </c>
      <c r="B139" s="49" t="s">
        <v>141</v>
      </c>
      <c r="C139" s="50"/>
      <c r="D139" s="98"/>
      <c r="E139" s="98"/>
      <c r="F139" s="99"/>
      <c r="G139" s="99"/>
      <c r="H139" s="99"/>
      <c r="I139" s="107">
        <f>L127</f>
        <v>294.98420559496725</v>
      </c>
      <c r="J139" s="99"/>
      <c r="K139" s="99"/>
      <c r="L139" s="52"/>
    </row>
    <row r="140" spans="1:12" ht="12.75">
      <c r="A140" s="48">
        <v>6</v>
      </c>
      <c r="B140" s="49" t="s">
        <v>142</v>
      </c>
      <c r="C140" s="50"/>
      <c r="D140" s="98"/>
      <c r="E140" s="98"/>
      <c r="F140" s="99"/>
      <c r="G140" s="99"/>
      <c r="H140" s="99"/>
      <c r="I140" s="100">
        <f>M127</f>
        <v>0</v>
      </c>
      <c r="J140" s="103"/>
      <c r="K140" s="99"/>
      <c r="L140" s="52"/>
    </row>
    <row r="141" spans="1:12" ht="12.75">
      <c r="A141" s="48">
        <v>9</v>
      </c>
      <c r="B141" s="49" t="s">
        <v>143</v>
      </c>
      <c r="C141" s="50"/>
      <c r="D141" s="98"/>
      <c r="E141" s="98"/>
      <c r="F141" s="99"/>
      <c r="G141" s="99"/>
      <c r="H141" s="99"/>
      <c r="I141" s="99"/>
      <c r="J141" s="103"/>
      <c r="K141" s="99"/>
      <c r="L141" s="52"/>
    </row>
    <row r="142" spans="1:12" ht="12.75">
      <c r="A142" s="48"/>
      <c r="B142" s="58" t="s">
        <v>144</v>
      </c>
      <c r="C142" s="58" t="s">
        <v>145</v>
      </c>
      <c r="D142" s="102"/>
      <c r="E142" s="98"/>
      <c r="F142" s="99"/>
      <c r="G142" s="99"/>
      <c r="H142" s="99"/>
      <c r="I142" s="99"/>
      <c r="J142" s="103"/>
      <c r="K142" s="99"/>
      <c r="L142" s="52"/>
    </row>
    <row r="143" spans="1:12" ht="12.75">
      <c r="A143" s="48"/>
      <c r="B143" s="49" t="s">
        <v>150</v>
      </c>
      <c r="C143" s="60">
        <f>SUM(I41:I46)</f>
        <v>28.998447329674743</v>
      </c>
      <c r="D143" s="102"/>
      <c r="E143" s="102"/>
      <c r="F143" s="103"/>
      <c r="G143" s="99"/>
      <c r="H143" s="99"/>
      <c r="I143" s="99"/>
      <c r="J143" s="103"/>
      <c r="K143" s="99"/>
      <c r="L143" s="52"/>
    </row>
    <row r="144" spans="1:12" ht="12.75">
      <c r="A144" s="48"/>
      <c r="B144" s="49" t="s">
        <v>147</v>
      </c>
      <c r="C144" s="59">
        <f>SUM(I32:I35)</f>
        <v>0</v>
      </c>
      <c r="D144" s="102"/>
      <c r="E144" s="102"/>
      <c r="F144" s="103"/>
      <c r="G144" s="99"/>
      <c r="H144" s="99"/>
      <c r="I144" s="99"/>
      <c r="J144" s="99"/>
      <c r="K144" s="99"/>
      <c r="L144" s="52"/>
    </row>
    <row r="145" spans="1:12" ht="12.75">
      <c r="A145" s="48"/>
      <c r="B145" s="49" t="s">
        <v>151</v>
      </c>
      <c r="C145" s="60">
        <f>SUM(I82:I94)</f>
        <v>20.99887565252309</v>
      </c>
      <c r="D145" s="102"/>
      <c r="E145" s="98"/>
      <c r="F145" s="99"/>
      <c r="G145" s="99"/>
      <c r="H145" s="99"/>
      <c r="I145" s="99"/>
      <c r="J145" s="99"/>
      <c r="K145" s="99"/>
      <c r="L145" s="52"/>
    </row>
    <row r="146" spans="1:12" ht="12.75">
      <c r="A146" s="48"/>
      <c r="B146" s="49" t="s">
        <v>146</v>
      </c>
      <c r="C146" s="60">
        <f>SUM(K121:K122)</f>
        <v>9.999464596439566</v>
      </c>
      <c r="D146" s="102"/>
      <c r="E146" s="98"/>
      <c r="F146" s="99"/>
      <c r="G146" s="99"/>
      <c r="H146" s="99"/>
      <c r="I146" s="99"/>
      <c r="J146" s="99"/>
      <c r="K146" s="99"/>
      <c r="L146" s="52"/>
    </row>
    <row r="147" spans="1:12" ht="12.75">
      <c r="A147" s="48"/>
      <c r="B147" s="49" t="s">
        <v>148</v>
      </c>
      <c r="C147" s="59" t="s">
        <v>255</v>
      </c>
      <c r="D147" s="102"/>
      <c r="E147" s="98"/>
      <c r="F147" s="99"/>
      <c r="G147" s="99"/>
      <c r="H147" s="99"/>
      <c r="I147" s="99"/>
      <c r="J147" s="99"/>
      <c r="K147" s="99"/>
      <c r="L147" s="52"/>
    </row>
    <row r="148" spans="1:12" ht="12.75">
      <c r="A148" s="48"/>
      <c r="B148" s="49" t="s">
        <v>149</v>
      </c>
      <c r="C148" s="60" t="s">
        <v>256</v>
      </c>
      <c r="D148" s="102"/>
      <c r="E148" s="98"/>
      <c r="F148" s="99"/>
      <c r="G148" s="99"/>
      <c r="H148" s="99"/>
      <c r="I148" s="99"/>
      <c r="J148" s="99"/>
      <c r="K148" s="99"/>
      <c r="L148" s="52"/>
    </row>
    <row r="149" spans="1:12" ht="13.5" thickBot="1">
      <c r="A149" s="61"/>
      <c r="B149" s="62"/>
      <c r="C149" s="63"/>
      <c r="D149" s="62"/>
      <c r="E149" s="62"/>
      <c r="F149" s="63"/>
      <c r="G149" s="63"/>
      <c r="H149" s="63"/>
      <c r="I149" s="63"/>
      <c r="J149" s="63"/>
      <c r="K149" s="63"/>
      <c r="L149" s="64"/>
    </row>
  </sheetData>
  <sheetProtection/>
  <mergeCells count="1">
    <mergeCell ref="A2:P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Winnefox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schmude</dc:creator>
  <cp:keywords/>
  <dc:description/>
  <cp:lastModifiedBy>Mark Arend</cp:lastModifiedBy>
  <dcterms:created xsi:type="dcterms:W3CDTF">2006-01-11T20:50:43Z</dcterms:created>
  <dcterms:modified xsi:type="dcterms:W3CDTF">2015-01-07T17:46:03Z</dcterms:modified>
  <cp:category/>
  <cp:version/>
  <cp:contentType/>
  <cp:contentStatus/>
</cp:coreProperties>
</file>